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10035" yWindow="-30" windowWidth="9810" windowHeight="8655" tabRatio="793"/>
  </bookViews>
  <sheets>
    <sheet name="COMPARATIVO" sheetId="3" r:id="rId1"/>
    <sheet name="ENE-JUN 2019" sheetId="7" r:id="rId2"/>
    <sheet name="JUL-DIC 2019" sheetId="9" r:id="rId3"/>
  </sheets>
  <definedNames>
    <definedName name="_xlnm.Print_Area" localSheetId="0">COMPARATIVO!$A$1:$M$52</definedName>
  </definedNames>
  <calcPr calcId="152511"/>
</workbook>
</file>

<file path=xl/calcChain.xml><?xml version="1.0" encoding="utf-8"?>
<calcChain xmlns="http://schemas.openxmlformats.org/spreadsheetml/2006/main">
  <c r="D22" i="3" l="1"/>
  <c r="C22" i="3"/>
  <c r="E21" i="3"/>
  <c r="E20" i="3"/>
  <c r="E22" i="3" s="1"/>
  <c r="D19" i="3"/>
  <c r="C19" i="3"/>
  <c r="E18" i="3"/>
  <c r="E17" i="3"/>
  <c r="E19" i="3" s="1"/>
  <c r="D16" i="3"/>
  <c r="C16" i="3"/>
  <c r="E15" i="3"/>
  <c r="E14" i="3"/>
  <c r="E16" i="3" s="1"/>
  <c r="H29" i="3"/>
  <c r="E29" i="3"/>
  <c r="C29" i="3"/>
  <c r="H27" i="7"/>
  <c r="E27" i="7"/>
  <c r="C27" i="7"/>
  <c r="H27" i="9"/>
  <c r="E27" i="9"/>
  <c r="C27" i="9"/>
  <c r="D82" i="9" l="1"/>
  <c r="D51" i="9" l="1"/>
  <c r="D82" i="7" l="1"/>
  <c r="D50" i="7" l="1"/>
  <c r="C15" i="7"/>
  <c r="C15" i="9" l="1"/>
</calcChain>
</file>

<file path=xl/sharedStrings.xml><?xml version="1.0" encoding="utf-8"?>
<sst xmlns="http://schemas.openxmlformats.org/spreadsheetml/2006/main" count="311" uniqueCount="125">
  <si>
    <t>Intercambio</t>
  </si>
  <si>
    <t>Salieron</t>
  </si>
  <si>
    <t>Recibimos</t>
  </si>
  <si>
    <t>TOTAL</t>
  </si>
  <si>
    <t>ALUMNOS</t>
  </si>
  <si>
    <t>UNIVERSIDAD</t>
  </si>
  <si>
    <t xml:space="preserve">ALUMNOS QUE RECIBIMOS DE INTERCAMBIO DURANTE EL SEMESTRE  </t>
  </si>
  <si>
    <t xml:space="preserve">ALUMNOS QUE SALIERON DE INTERCAMBIO DURANTE EL SEMESTRE  </t>
  </si>
  <si>
    <t>TOTAL CICLO</t>
  </si>
  <si>
    <t xml:space="preserve">MOVILIDAD ESTUDIANTIL </t>
  </si>
  <si>
    <t>Campestre</t>
  </si>
  <si>
    <t>PAÍS</t>
  </si>
  <si>
    <t xml:space="preserve">TOTAL </t>
  </si>
  <si>
    <t xml:space="preserve">Lugar </t>
  </si>
  <si>
    <t># Alumnos</t>
  </si>
  <si>
    <t>Intersemestre</t>
  </si>
  <si>
    <t>Ene-Jun 2017</t>
  </si>
  <si>
    <t>Ago-Dic 2017</t>
  </si>
  <si>
    <t>Ene-Jun 2018</t>
  </si>
  <si>
    <t>Ago-Dic 2018</t>
  </si>
  <si>
    <t xml:space="preserve">Salieron </t>
  </si>
  <si>
    <t>Ene-Jun 2019</t>
  </si>
  <si>
    <t>Ago-Dic 2019</t>
  </si>
  <si>
    <t>COMPARATIVO 2017-2019</t>
  </si>
  <si>
    <t>Alumnos que salieron en Jul 2019</t>
  </si>
  <si>
    <t>Docentes que salieron Jul 2019</t>
  </si>
  <si>
    <t>COMPARATIVO MOVILIDAD 2017-2019</t>
  </si>
  <si>
    <t>ENERO - JUNIO 2019</t>
  </si>
  <si>
    <t>ULSA Victoria</t>
  </si>
  <si>
    <t>ULSA Oaxaca</t>
  </si>
  <si>
    <t>ULSA Chihuahua</t>
  </si>
  <si>
    <t>COLOMBIA</t>
  </si>
  <si>
    <t>COREA</t>
  </si>
  <si>
    <t>ESPAÑA</t>
  </si>
  <si>
    <t>FRANCIA</t>
  </si>
  <si>
    <t>MÉXICO</t>
  </si>
  <si>
    <t>PERÚ</t>
  </si>
  <si>
    <t>U. SANTO TOMAS DE BUCARAMANGA</t>
  </si>
  <si>
    <t>CORPORACIÓN U. LASALLISTA</t>
  </si>
  <si>
    <t>DONGSEO UNIVERSITY</t>
  </si>
  <si>
    <t>UNIVERSIDAD DE LEÓN</t>
  </si>
  <si>
    <t>IESEG SCHOOL OF MANAGEMENT</t>
  </si>
  <si>
    <t>PENNINGHEN UNIVERSITY</t>
  </si>
  <si>
    <t>U. DE LA SALLE BOGOTÁ</t>
  </si>
  <si>
    <t>ULSA NOROESTE</t>
  </si>
  <si>
    <t>ULSA OAXACA</t>
  </si>
  <si>
    <t>ULSA PACHUCA</t>
  </si>
  <si>
    <t>ULSA VICTORIA</t>
  </si>
  <si>
    <t>U. AUTÓNOMA DE CAMPECHE</t>
  </si>
  <si>
    <t>U. AUTÓNOMA DE COAHUILA</t>
  </si>
  <si>
    <t>U. AUTÓNOMA DE SAN LUIS POTISÍ</t>
  </si>
  <si>
    <t>U. AUTÓNOMA DE SINALOA</t>
  </si>
  <si>
    <t>UNIVERSIDAD SAN IGNACIO DE LOYOLA</t>
  </si>
  <si>
    <t>U. LATINA DE AMÉRICA</t>
  </si>
  <si>
    <t>ARGENTINA</t>
  </si>
  <si>
    <t>BRASIL</t>
  </si>
  <si>
    <t>CHILE</t>
  </si>
  <si>
    <t>CHINA</t>
  </si>
  <si>
    <t>ITALIA</t>
  </si>
  <si>
    <t xml:space="preserve">MÉXICO </t>
  </si>
  <si>
    <t>CANADÁ</t>
  </si>
  <si>
    <t>FEEVALE UNIVERSIDADE</t>
  </si>
  <si>
    <t>UNIVERSIDAD EMPRESARIAL SIGLO 21</t>
  </si>
  <si>
    <t>UNIVERSIDAD DE MENDOZA</t>
  </si>
  <si>
    <t>FACULDADE CATÓLICA DO TOCANTINS</t>
  </si>
  <si>
    <t>DUOC</t>
  </si>
  <si>
    <t>UNIVERSIDAD MAYOR</t>
  </si>
  <si>
    <t>UNIVERSIDAD ANDRÉS BELLO</t>
  </si>
  <si>
    <t>BEIJING UNION UNIVERSITY</t>
  </si>
  <si>
    <t>U. CATÓLOCA DE ORIENTE</t>
  </si>
  <si>
    <t>DE LA SALLE BOGOTÁ</t>
  </si>
  <si>
    <t>UNIVERSIDAD DE MEDELLIN</t>
  </si>
  <si>
    <t>ESDi</t>
  </si>
  <si>
    <t>UNIVERSIDAD CATÓLICA ANTONIO DE MURCIA</t>
  </si>
  <si>
    <t>UNIVERSIDAD DE ALMERÍA</t>
  </si>
  <si>
    <t>UNIVERSIDAD DE GRANADA</t>
  </si>
  <si>
    <t>UNIVERSIDAD DE JAÉN</t>
  </si>
  <si>
    <t>RAMON LLULL</t>
  </si>
  <si>
    <t>IESEG</t>
  </si>
  <si>
    <t>ECAM LYON</t>
  </si>
  <si>
    <t>INSTITUTO LORENZO DI MEDICCI</t>
  </si>
  <si>
    <t>UDEM</t>
  </si>
  <si>
    <t>LONDRES</t>
  </si>
  <si>
    <t>CUBA</t>
  </si>
  <si>
    <t>INGLATERRA</t>
  </si>
  <si>
    <t xml:space="preserve">ESPAÑA </t>
  </si>
  <si>
    <t>SERVIA</t>
  </si>
  <si>
    <t>EEUU</t>
  </si>
  <si>
    <t>CETYS, MEXICALI</t>
  </si>
  <si>
    <t>CORPORACIÓN UNIVERSITARIA LASALLISTA</t>
  </si>
  <si>
    <t>INSTITUTO POLITÉCNCO NACIONAL</t>
  </si>
  <si>
    <t>U. SANTO TOMÁS BUCARAMANGA</t>
  </si>
  <si>
    <t>UNILASALLE FINIS Terre &amp; Sciences</t>
  </si>
  <si>
    <t>UNIVERSIDAD DE LA SALLE BOGOTÁ</t>
  </si>
  <si>
    <t>UNIVERSIDAD XOCHICALCO</t>
  </si>
  <si>
    <t>LIBRE MOVILIDAD</t>
  </si>
  <si>
    <t>FILIPINAS</t>
  </si>
  <si>
    <t>FEEVALE</t>
  </si>
  <si>
    <t>UNIVERSITY OF REGINA</t>
  </si>
  <si>
    <t>ANÁHUAC SUR</t>
  </si>
  <si>
    <t>ULSA MÉXICO</t>
  </si>
  <si>
    <t>FINIS TERRAE</t>
  </si>
  <si>
    <t>ACADEMIA DE ARTE EN FLORENCIA</t>
  </si>
  <si>
    <t>UNIVERSIDAD DE SEVILLA</t>
  </si>
  <si>
    <t>FIDM</t>
  </si>
  <si>
    <t>CARROLL UNIVERSITY</t>
  </si>
  <si>
    <t>UNIVERSIDAD DE LA SALLE MANILA</t>
  </si>
  <si>
    <t>Colaboradores</t>
  </si>
  <si>
    <t>Preparatoria-Secundaria</t>
  </si>
  <si>
    <t>Salamanca</t>
  </si>
  <si>
    <t>Alumnos</t>
  </si>
  <si>
    <t>Maestría
Alumnos</t>
  </si>
  <si>
    <t>Alumnos
Licenciatura</t>
  </si>
  <si>
    <t>Alumnos
Posgrado</t>
  </si>
  <si>
    <t>Alumnos Licenciatura</t>
  </si>
  <si>
    <t>JULIO-DICIEMBRE 2019</t>
  </si>
  <si>
    <t>Curso Corto Ene-Jun 2019</t>
  </si>
  <si>
    <t>INTERCAMBIO ACADÉMICO - CURSO SEMESTRAL</t>
  </si>
  <si>
    <t>Curso Corto 2019</t>
  </si>
  <si>
    <t>MOVILIDAD - CURSOS CORTOS 2019</t>
  </si>
  <si>
    <t>CURSO INTERSEMESTRAL (JULIO 2019)</t>
  </si>
  <si>
    <t xml:space="preserve">Intercambio </t>
  </si>
  <si>
    <t>MOVILIDAD - CURSOS CORTOS ENE-JUN 2019</t>
  </si>
  <si>
    <t>MOVILIDAD - CURSOS CORTOS JUL-DIC 2019</t>
  </si>
  <si>
    <t>Curso Corto Jul-Dic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</si>
</sst>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protection hidden="1"/>
    </xf>
    <xf numFmtId="0" fontId="3" fillId="2" borderId="0" xfId="0" applyFont="1" applyFill="1" applyProtection="1">
      <protection hidden="1"/>
    </xf>
    <xf numFmtId="0" fontId="8" fillId="2" borderId="0" xfId="0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7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30" xfId="0" applyFont="1" applyFill="1" applyBorder="1" applyProtection="1">
      <protection hidden="1"/>
    </xf>
    <xf numFmtId="0" fontId="1" fillId="2" borderId="33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1" fillId="2" borderId="0" xfId="0" applyFont="1" applyFill="1" applyBorder="1" applyAlignment="1" applyProtection="1">
      <protection hidden="1"/>
    </xf>
    <xf numFmtId="0" fontId="5" fillId="2" borderId="18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3" fillId="2" borderId="30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33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13" fillId="2" borderId="30" xfId="0" applyFont="1" applyFill="1" applyBorder="1" applyAlignment="1" applyProtection="1">
      <alignment horizontal="left"/>
      <protection hidden="1"/>
    </xf>
    <xf numFmtId="0" fontId="13" fillId="2" borderId="33" xfId="0" applyFont="1" applyFill="1" applyBorder="1" applyAlignment="1" applyProtection="1">
      <alignment horizontal="left"/>
      <protection hidden="1"/>
    </xf>
    <xf numFmtId="0" fontId="13" fillId="2" borderId="41" xfId="0" applyFont="1" applyFill="1" applyBorder="1" applyAlignment="1" applyProtection="1">
      <alignment horizontal="left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 applyProtection="1">
      <alignment horizontal="center"/>
      <protection hidden="1"/>
    </xf>
    <xf numFmtId="0" fontId="3" fillId="0" borderId="43" xfId="0" applyFont="1" applyFill="1" applyBorder="1" applyAlignment="1" applyProtection="1">
      <alignment horizontal="center"/>
      <protection hidden="1"/>
    </xf>
    <xf numFmtId="0" fontId="3" fillId="2" borderId="43" xfId="0" applyFont="1" applyFill="1" applyBorder="1" applyAlignment="1" applyProtection="1">
      <alignment horizontal="center"/>
      <protection hidden="1"/>
    </xf>
    <xf numFmtId="0" fontId="3" fillId="2" borderId="44" xfId="0" applyFont="1" applyFill="1" applyBorder="1" applyAlignment="1" applyProtection="1">
      <alignment horizontal="center"/>
      <protection hidden="1"/>
    </xf>
    <xf numFmtId="0" fontId="3" fillId="2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center"/>
      <protection hidden="1"/>
    </xf>
    <xf numFmtId="0" fontId="3" fillId="2" borderId="46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4" fillId="3" borderId="31" xfId="0" applyFont="1" applyFill="1" applyBorder="1" applyAlignment="1" applyProtection="1">
      <alignment horizontal="center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1" fillId="5" borderId="20" xfId="0" applyFont="1" applyFill="1" applyBorder="1" applyAlignment="1" applyProtection="1">
      <alignment horizontal="center" vertical="center" wrapText="1"/>
      <protection hidden="1"/>
    </xf>
    <xf numFmtId="0" fontId="14" fillId="3" borderId="13" xfId="0" applyFont="1" applyFill="1" applyBorder="1" applyAlignment="1" applyProtection="1">
      <alignment horizontal="center"/>
      <protection hidden="1"/>
    </xf>
    <xf numFmtId="0" fontId="14" fillId="3" borderId="15" xfId="0" applyFont="1" applyFill="1" applyBorder="1" applyAlignment="1" applyProtection="1">
      <alignment horizontal="center"/>
      <protection hidden="1"/>
    </xf>
    <xf numFmtId="0" fontId="14" fillId="3" borderId="28" xfId="0" applyFont="1" applyFill="1" applyBorder="1" applyAlignment="1" applyProtection="1">
      <alignment horizontal="center" vertical="center"/>
      <protection hidden="1"/>
    </xf>
    <xf numFmtId="0" fontId="14" fillId="3" borderId="28" xfId="0" applyFont="1" applyFill="1" applyBorder="1" applyAlignment="1" applyProtection="1">
      <alignment horizontal="center" vertical="center" wrapText="1"/>
      <protection hidden="1"/>
    </xf>
    <xf numFmtId="0" fontId="14" fillId="3" borderId="13" xfId="0" applyFont="1" applyFill="1" applyBorder="1" applyAlignment="1" applyProtection="1">
      <alignment horizontal="center" vertical="center" wrapText="1"/>
      <protection hidden="1"/>
    </xf>
    <xf numFmtId="0" fontId="14" fillId="3" borderId="14" xfId="0" applyFont="1" applyFill="1" applyBorder="1" applyAlignment="1" applyProtection="1">
      <alignment horizontal="center" vertical="center" wrapText="1"/>
      <protection hidden="1"/>
    </xf>
    <xf numFmtId="0" fontId="14" fillId="3" borderId="15" xfId="0" applyFont="1" applyFill="1" applyBorder="1" applyAlignment="1" applyProtection="1">
      <alignment horizontal="center" vertical="center" wrapText="1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15" fillId="3" borderId="14" xfId="0" applyFont="1" applyFill="1" applyBorder="1" applyAlignment="1" applyProtection="1">
      <alignment horizontal="center" vertical="center"/>
      <protection hidden="1"/>
    </xf>
    <xf numFmtId="0" fontId="15" fillId="3" borderId="15" xfId="0" applyFont="1" applyFill="1" applyBorder="1" applyAlignment="1" applyProtection="1">
      <alignment horizontal="center" vertical="center"/>
      <protection hidden="1"/>
    </xf>
    <xf numFmtId="0" fontId="14" fillId="3" borderId="20" xfId="0" applyFont="1" applyFill="1" applyBorder="1" applyAlignment="1" applyProtection="1">
      <alignment horizontal="center" vertical="center" wrapText="1"/>
      <protection hidden="1"/>
    </xf>
    <xf numFmtId="0" fontId="15" fillId="3" borderId="23" xfId="0" applyFont="1" applyFill="1" applyBorder="1" applyAlignment="1" applyProtection="1">
      <alignment horizontal="center" vertical="center"/>
      <protection hidden="1"/>
    </xf>
    <xf numFmtId="0" fontId="15" fillId="3" borderId="24" xfId="0" applyFont="1" applyFill="1" applyBorder="1" applyAlignment="1" applyProtection="1">
      <alignment horizontal="center" vertical="center"/>
      <protection hidden="1"/>
    </xf>
    <xf numFmtId="0" fontId="14" fillId="3" borderId="2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 vertical="center"/>
      <protection hidden="1"/>
    </xf>
    <xf numFmtId="0" fontId="14" fillId="6" borderId="35" xfId="0" applyFont="1" applyFill="1" applyBorder="1" applyAlignment="1" applyProtection="1">
      <alignment horizontal="right"/>
      <protection hidden="1"/>
    </xf>
    <xf numFmtId="0" fontId="14" fillId="6" borderId="29" xfId="0" applyFont="1" applyFill="1" applyBorder="1" applyAlignment="1" applyProtection="1">
      <alignment horizontal="center"/>
      <protection hidden="1"/>
    </xf>
    <xf numFmtId="0" fontId="14" fillId="6" borderId="28" xfId="0" applyFont="1" applyFill="1" applyBorder="1" applyAlignment="1" applyProtection="1">
      <alignment horizontal="right"/>
      <protection hidden="1"/>
    </xf>
    <xf numFmtId="0" fontId="15" fillId="6" borderId="13" xfId="0" applyFont="1" applyFill="1" applyBorder="1" applyAlignment="1" applyProtection="1">
      <alignment horizontal="center" vertical="center"/>
      <protection hidden="1"/>
    </xf>
    <xf numFmtId="0" fontId="15" fillId="6" borderId="14" xfId="0" applyFont="1" applyFill="1" applyBorder="1" applyAlignment="1" applyProtection="1">
      <alignment horizontal="center" vertical="center"/>
      <protection hidden="1"/>
    </xf>
    <xf numFmtId="0" fontId="15" fillId="6" borderId="15" xfId="0" applyFont="1" applyFill="1" applyBorder="1" applyAlignment="1" applyProtection="1">
      <alignment horizontal="center" vertical="center"/>
      <protection hidden="1"/>
    </xf>
    <xf numFmtId="0" fontId="14" fillId="6" borderId="35" xfId="0" applyFont="1" applyFill="1" applyBorder="1" applyAlignment="1" applyProtection="1">
      <alignment horizontal="center"/>
      <protection hidden="1"/>
    </xf>
    <xf numFmtId="0" fontId="15" fillId="6" borderId="23" xfId="0" applyFont="1" applyFill="1" applyBorder="1" applyAlignment="1" applyProtection="1">
      <alignment horizontal="center" vertical="center"/>
      <protection hidden="1"/>
    </xf>
    <xf numFmtId="0" fontId="15" fillId="6" borderId="24" xfId="0" applyFont="1" applyFill="1" applyBorder="1" applyAlignment="1" applyProtection="1">
      <alignment horizontal="center" vertical="center"/>
      <protection hidden="1"/>
    </xf>
    <xf numFmtId="0" fontId="14" fillId="6" borderId="25" xfId="0" applyFont="1" applyFill="1" applyBorder="1" applyAlignment="1" applyProtection="1">
      <alignment horizontal="center"/>
      <protection hidden="1"/>
    </xf>
    <xf numFmtId="0" fontId="14" fillId="6" borderId="15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34" xfId="0" applyFont="1" applyFill="1" applyBorder="1" applyAlignment="1" applyProtection="1">
      <alignment horizontal="center"/>
      <protection hidden="1"/>
    </xf>
    <xf numFmtId="0" fontId="5" fillId="2" borderId="36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14" fillId="3" borderId="14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 horizontal="center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5" fillId="2" borderId="40" xfId="0" applyFont="1" applyFill="1" applyBorder="1" applyAlignment="1" applyProtection="1">
      <alignment horizontal="center"/>
      <protection hidden="1"/>
    </xf>
    <xf numFmtId="0" fontId="1" fillId="5" borderId="31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1" fillId="5" borderId="28" xfId="0" applyFont="1" applyFill="1" applyBorder="1" applyAlignment="1" applyProtection="1">
      <alignment horizontal="center" vertical="center"/>
      <protection hidden="1"/>
    </xf>
    <xf numFmtId="0" fontId="1" fillId="5" borderId="37" xfId="0" applyFont="1" applyFill="1" applyBorder="1" applyAlignment="1" applyProtection="1">
      <alignment horizontal="center" vertical="center"/>
      <protection hidden="1"/>
    </xf>
    <xf numFmtId="0" fontId="14" fillId="6" borderId="28" xfId="0" applyFont="1" applyFill="1" applyBorder="1" applyAlignment="1" applyProtection="1">
      <alignment horizontal="center"/>
      <protection hidden="1"/>
    </xf>
    <xf numFmtId="0" fontId="14" fillId="6" borderId="32" xfId="0" applyFont="1" applyFill="1" applyBorder="1" applyAlignment="1" applyProtection="1">
      <alignment horizontal="center"/>
      <protection hidden="1"/>
    </xf>
    <xf numFmtId="0" fontId="14" fillId="6" borderId="28" xfId="0" applyFont="1" applyFill="1" applyBorder="1" applyAlignment="1" applyProtection="1">
      <alignment horizontal="center" wrapText="1"/>
      <protection hidden="1"/>
    </xf>
    <xf numFmtId="0" fontId="14" fillId="6" borderId="37" xfId="0" applyFont="1" applyFill="1" applyBorder="1" applyAlignment="1" applyProtection="1">
      <alignment horizontal="center" wrapText="1"/>
      <protection hidden="1"/>
    </xf>
    <xf numFmtId="0" fontId="14" fillId="6" borderId="32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 vertical="center"/>
      <protection hidden="1"/>
    </xf>
    <xf numFmtId="0" fontId="1" fillId="4" borderId="31" xfId="0" applyFont="1" applyFill="1" applyBorder="1" applyAlignment="1" applyProtection="1">
      <alignment horizontal="center" vertical="center" wrapText="1"/>
      <protection hidden="1"/>
    </xf>
    <xf numFmtId="0" fontId="1" fillId="4" borderId="29" xfId="0" applyFont="1" applyFill="1" applyBorder="1" applyAlignment="1" applyProtection="1">
      <alignment horizontal="center" vertical="center" wrapText="1"/>
      <protection hidden="1"/>
    </xf>
    <xf numFmtId="0" fontId="1" fillId="4" borderId="28" xfId="0" applyFont="1" applyFill="1" applyBorder="1" applyAlignment="1" applyProtection="1">
      <alignment horizontal="center"/>
      <protection hidden="1"/>
    </xf>
    <xf numFmtId="0" fontId="1" fillId="4" borderId="37" xfId="0" applyFont="1" applyFill="1" applyBorder="1" applyAlignment="1" applyProtection="1">
      <alignment horizontal="center"/>
      <protection hidden="1"/>
    </xf>
    <xf numFmtId="0" fontId="1" fillId="4" borderId="32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A2E3C"/>
      <color rgb="FF0F3D5C"/>
      <color rgb="FFA79466"/>
      <color rgb="FF9BA9B8"/>
      <color rgb="FF826B2E"/>
      <color rgb="FF782834"/>
      <color rgb="FFD9A500"/>
      <color rgb="FFCBD7EE"/>
      <color rgb="FF1978BE"/>
      <color rgb="FF002F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CURSO CORTO ENE-DIC 2019</a:t>
            </a:r>
          </a:p>
        </c:rich>
      </c:tx>
      <c:layout>
        <c:manualLayout>
          <c:xMode val="edge"/>
          <c:yMode val="edge"/>
          <c:x val="0.37651973091632629"/>
          <c:y val="6.282722513089004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COMPARATIVO!$B$27</c:f>
              <c:strCache>
                <c:ptCount val="1"/>
                <c:pt idx="0">
                  <c:v>Salieron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COMPARATIVO!$C$25:$J$26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Maestría
Alumnos</c:v>
                  </c:pt>
                  <c:pt idx="7">
                    <c:v>Colaboradores</c:v>
                  </c:pt>
                </c:lvl>
                <c:lvl>
                  <c:pt idx="0">
                    <c:v>Preparatoria-Secundaria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COMPARATIVO!$C$27:$J$27</c:f>
              <c:numCache>
                <c:formatCode>General</c:formatCode>
                <c:ptCount val="8"/>
                <c:pt idx="0">
                  <c:v>158</c:v>
                </c:pt>
                <c:pt idx="1">
                  <c:v>13</c:v>
                </c:pt>
                <c:pt idx="2">
                  <c:v>133</c:v>
                </c:pt>
                <c:pt idx="3">
                  <c:v>79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F8-4E0E-BF35-78236F0AAF96}"/>
            </c:ext>
          </c:extLst>
        </c:ser>
        <c:ser>
          <c:idx val="1"/>
          <c:order val="1"/>
          <c:tx>
            <c:strRef>
              <c:f>COMPARATIVO!$B$28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COMPARATIVO!$C$25:$J$26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Maestría
Alumnos</c:v>
                  </c:pt>
                  <c:pt idx="7">
                    <c:v>Colaboradores</c:v>
                  </c:pt>
                </c:lvl>
                <c:lvl>
                  <c:pt idx="0">
                    <c:v>Preparatoria-Secundaria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COMPARATIVO!$C$28:$J$28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F8-4E0E-BF35-78236F0AAF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1614504"/>
        <c:axId val="336423672"/>
        <c:axId val="0"/>
      </c:bar3DChart>
      <c:catAx>
        <c:axId val="361614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6423672"/>
        <c:crosses val="autoZero"/>
        <c:auto val="1"/>
        <c:lblAlgn val="ctr"/>
        <c:lblOffset val="100"/>
        <c:noMultiLvlLbl val="0"/>
      </c:catAx>
      <c:valAx>
        <c:axId val="336423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16145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CURSO CORTO JUL-DIC 2019</a:t>
            </a:r>
          </a:p>
        </c:rich>
      </c:tx>
      <c:layout>
        <c:manualLayout>
          <c:xMode val="edge"/>
          <c:yMode val="edge"/>
          <c:x val="0.41664082000467334"/>
          <c:y val="6.822491871560022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'JUL-DIC 2019'!$B$25</c:f>
              <c:strCache>
                <c:ptCount val="1"/>
                <c:pt idx="0">
                  <c:v>Salieron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'JUL-DIC 2019'!$C$23:$J$24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Maestría
Alumnos</c:v>
                  </c:pt>
                  <c:pt idx="7">
                    <c:v>Colaboradores</c:v>
                  </c:pt>
                </c:lvl>
                <c:lvl>
                  <c:pt idx="0">
                    <c:v>Preparatoria-Secundaria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'JUL-DIC 2019'!$C$25:$J$25</c:f>
              <c:numCache>
                <c:formatCode>General</c:formatCode>
                <c:ptCount val="8"/>
                <c:pt idx="0">
                  <c:v>87</c:v>
                </c:pt>
                <c:pt idx="1">
                  <c:v>7</c:v>
                </c:pt>
                <c:pt idx="2">
                  <c:v>50</c:v>
                </c:pt>
                <c:pt idx="3">
                  <c:v>65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84-4F17-9402-1B435335EA83}"/>
            </c:ext>
          </c:extLst>
        </c:ser>
        <c:ser>
          <c:idx val="1"/>
          <c:order val="1"/>
          <c:tx>
            <c:strRef>
              <c:f>'JUL-DIC 2019'!$B$26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'JUL-DIC 2019'!$C$23:$J$24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Maestría
Alumnos</c:v>
                  </c:pt>
                  <c:pt idx="7">
                    <c:v>Colaboradores</c:v>
                  </c:pt>
                </c:lvl>
                <c:lvl>
                  <c:pt idx="0">
                    <c:v>Preparatoria-Secundaria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'JUL-DIC 2019'!$C$26:$J$26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84-4F17-9402-1B435335E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3074440"/>
        <c:axId val="363078360"/>
        <c:axId val="0"/>
      </c:bar3DChart>
      <c:catAx>
        <c:axId val="363074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3078360"/>
        <c:crosses val="autoZero"/>
        <c:auto val="1"/>
        <c:lblAlgn val="ctr"/>
        <c:lblOffset val="100"/>
        <c:noMultiLvlLbl val="0"/>
      </c:catAx>
      <c:valAx>
        <c:axId val="363078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3074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706969344675307E-2"/>
          <c:y val="5.4959708983745484E-2"/>
          <c:w val="0.75656278123757958"/>
          <c:h val="0.741250633144548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COMPARATIVO!$C$13</c:f>
              <c:strCache>
                <c:ptCount val="1"/>
                <c:pt idx="0">
                  <c:v>Salieron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COMPARATIVO!$B$14:$B$22</c15:sqref>
                  </c15:fullRef>
                </c:ext>
              </c:extLst>
              <c:f>(COMPARATIVO!$B$16,COMPARATIVO!$B$19,COMPARATIVO!$B$22)</c:f>
              <c:strCach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COMPARATIVO!$C$14:$C$22</c15:sqref>
                  </c15:fullRef>
                </c:ext>
              </c:extLst>
              <c:f>(COMPARATIVO!$C$16,COMPARATIVO!$C$19,COMPARATIVO!$C$22)</c:f>
              <c:numCache>
                <c:formatCode>General</c:formatCode>
                <c:ptCount val="3"/>
                <c:pt idx="0">
                  <c:v>85</c:v>
                </c:pt>
                <c:pt idx="1">
                  <c:v>84</c:v>
                </c:pt>
                <c:pt idx="2">
                  <c:v>90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BC16-4ABA-997E-5760D885EACD}"/>
            </c:ext>
          </c:extLst>
        </c:ser>
        <c:ser>
          <c:idx val="1"/>
          <c:order val="1"/>
          <c:tx>
            <c:strRef>
              <c:f>COMPARATIVO!$D$13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COMPARATIVO!$B$14:$B$22</c15:sqref>
                  </c15:fullRef>
                </c:ext>
              </c:extLst>
              <c:f>(COMPARATIVO!$B$16,COMPARATIVO!$B$19,COMPARATIVO!$B$22)</c:f>
              <c:strCach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COMPARATIVO!$D$14:$D$22</c15:sqref>
                  </c15:fullRef>
                </c:ext>
              </c:extLst>
              <c:f>(COMPARATIVO!$D$16,COMPARATIVO!$D$19,COMPARATIVO!$D$22)</c:f>
              <c:numCache>
                <c:formatCode>General</c:formatCode>
                <c:ptCount val="3"/>
                <c:pt idx="0">
                  <c:v>85</c:v>
                </c:pt>
                <c:pt idx="1">
                  <c:v>85</c:v>
                </c:pt>
                <c:pt idx="2">
                  <c:v>101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BC16-4ABA-997E-5760D885EACD}"/>
            </c:ext>
          </c:extLst>
        </c:ser>
        <c:ser>
          <c:idx val="2"/>
          <c:order val="2"/>
          <c:tx>
            <c:strRef>
              <c:f>COMPARATIVO!$E$13</c:f>
              <c:strCache>
                <c:ptCount val="1"/>
                <c:pt idx="0">
                  <c:v>TOTAL CICLO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7952480782669461E-3"/>
                  <c:y val="1.834862385321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COMPARATIVO!$B$14:$B$22</c15:sqref>
                  </c15:fullRef>
                </c:ext>
              </c:extLst>
              <c:f>(COMPARATIVO!$B$16,COMPARATIVO!$B$19,COMPARATIVO!$B$22)</c:f>
              <c:strCach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COMPARATIVO!$E$14:$E$22</c15:sqref>
                  </c15:fullRef>
                </c:ext>
              </c:extLst>
              <c:f>(COMPARATIVO!$E$16,COMPARATIVO!$E$19,COMPARATIVO!$E$22)</c:f>
              <c:numCache>
                <c:formatCode>General</c:formatCode>
                <c:ptCount val="3"/>
                <c:pt idx="0">
                  <c:v>170</c:v>
                </c:pt>
                <c:pt idx="1">
                  <c:v>169</c:v>
                </c:pt>
                <c:pt idx="2">
                  <c:v>191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BC16-4ABA-997E-5760D885EA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6421320"/>
        <c:axId val="336421712"/>
        <c:axId val="0"/>
        <c:extLst xmlns:c16r2="http://schemas.microsoft.com/office/drawing/2015/06/chart"/>
      </c:bar3DChart>
      <c:catAx>
        <c:axId val="33642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642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42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642132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7941357015907603"/>
          <c:y val="0.60966542750929364"/>
          <c:w val="0.18165987113246065"/>
          <c:h val="0.268399913313588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622" r="0.75000000000000622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MOVILIDAD ENERO-JUNIO 2019</a:t>
            </a:r>
          </a:p>
        </c:rich>
      </c:tx>
      <c:layout/>
      <c:overlay val="0"/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0790551201403E-2"/>
          <c:y val="0.18735291707157159"/>
          <c:w val="0.81205461783587007"/>
          <c:h val="0.732094929224572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'ENE-JUN 2019'!$B$13</c:f>
              <c:strCache>
                <c:ptCount val="1"/>
                <c:pt idx="0">
                  <c:v>Salieron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709875639989091E-3"/>
                  <c:y val="-1.6009612715852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3D6-4F05-9A51-A7AB13E71F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'ENE-JUN 2019'!$C$12:$F$12</c:f>
              <c:strCache>
                <c:ptCount val="4"/>
                <c:pt idx="0">
                  <c:v>Campestre</c:v>
                </c:pt>
                <c:pt idx="1">
                  <c:v>ULSA Chihuahua</c:v>
                </c:pt>
                <c:pt idx="2">
                  <c:v>ULSA Oaxaca</c:v>
                </c:pt>
                <c:pt idx="3">
                  <c:v>ULSA Victoria</c:v>
                </c:pt>
              </c:strCache>
            </c:strRef>
          </c:cat>
          <c:val>
            <c:numRef>
              <c:f>'ENE-JUN 2019'!$C$13:$F$13</c:f>
              <c:numCache>
                <c:formatCode>General</c:formatCode>
                <c:ptCount val="4"/>
                <c:pt idx="0">
                  <c:v>40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D6-4F05-9A51-A7AB13E71F04}"/>
            </c:ext>
          </c:extLst>
        </c:ser>
        <c:ser>
          <c:idx val="1"/>
          <c:order val="1"/>
          <c:tx>
            <c:strRef>
              <c:f>'ENE-JUN 2019'!$B$14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987293607087639E-2"/>
                  <c:y val="-1.761450124407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D6-4F05-9A51-A7AB13E71F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'ENE-JUN 2019'!$C$12:$F$12</c:f>
              <c:strCache>
                <c:ptCount val="4"/>
                <c:pt idx="0">
                  <c:v>Campestre</c:v>
                </c:pt>
                <c:pt idx="1">
                  <c:v>ULSA Chihuahua</c:v>
                </c:pt>
                <c:pt idx="2">
                  <c:v>ULSA Oaxaca</c:v>
                </c:pt>
                <c:pt idx="3">
                  <c:v>ULSA Victoria</c:v>
                </c:pt>
              </c:strCache>
            </c:strRef>
          </c:cat>
          <c:val>
            <c:numRef>
              <c:f>'ENE-JUN 2019'!$C$14:$F$14</c:f>
              <c:numCache>
                <c:formatCode>General</c:formatCode>
                <c:ptCount val="4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D6-4F05-9A51-A7AB13E7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767720"/>
        <c:axId val="336768504"/>
        <c:axId val="0"/>
      </c:bar3DChart>
      <c:catAx>
        <c:axId val="33676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6768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76850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6767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644" r="0.75000000000000644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MX" sz="1050"/>
              <a:t>SALIERON DE INTERCAMBIO ENERO-JUNIO 2019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'ENE-JUN 2019'!$C$81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'ENE-JUN 2019'!$B$82:$B$90</c:f>
              <c:strCache>
                <c:ptCount val="9"/>
                <c:pt idx="0">
                  <c:v>ARGENTINA</c:v>
                </c:pt>
                <c:pt idx="1">
                  <c:v>BRASIL</c:v>
                </c:pt>
                <c:pt idx="2">
                  <c:v>CHILE</c:v>
                </c:pt>
                <c:pt idx="3">
                  <c:v>CHINA</c:v>
                </c:pt>
                <c:pt idx="4">
                  <c:v>COLOMBIA</c:v>
                </c:pt>
                <c:pt idx="5">
                  <c:v>ESPAÑA</c:v>
                </c:pt>
                <c:pt idx="6">
                  <c:v>FRANCIA</c:v>
                </c:pt>
                <c:pt idx="7">
                  <c:v>ITALIA</c:v>
                </c:pt>
                <c:pt idx="8">
                  <c:v>MÉXICO </c:v>
                </c:pt>
              </c:strCache>
            </c:strRef>
          </c:cat>
          <c:val>
            <c:numRef>
              <c:f>'ENE-JUN 2019'!$C$82:$C$90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17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8A-44E4-B97F-0FE50F793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766544"/>
        <c:axId val="336767328"/>
        <c:axId val="0"/>
      </c:bar3DChart>
      <c:catAx>
        <c:axId val="33676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336767328"/>
        <c:crosses val="autoZero"/>
        <c:auto val="1"/>
        <c:lblAlgn val="ctr"/>
        <c:lblOffset val="100"/>
        <c:noMultiLvlLbl val="0"/>
      </c:catAx>
      <c:valAx>
        <c:axId val="33676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76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RECIBIMOS DE INTERCAMBIO ENERO-JUNIO 2019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'ENE-JUN 2019'!$C$49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2371692398812707E-2"/>
                  <c:y val="-1.396174372284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04307770410892E-2"/>
                  <c:y val="-1.7452179653561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1692398812707E-2"/>
                  <c:y val="-1.396174372284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371692398812643E-2"/>
                  <c:y val="-1.7452179653561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021538852054458E-3"/>
                  <c:y val="-2.4433051514986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695385136072611E-3"/>
                  <c:y val="-1.396174372284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'ENE-JUN 2019'!$B$50:$B$55</c:f>
              <c:strCache>
                <c:ptCount val="6"/>
                <c:pt idx="0">
                  <c:v>COLOMBIA</c:v>
                </c:pt>
                <c:pt idx="1">
                  <c:v>COREA</c:v>
                </c:pt>
                <c:pt idx="2">
                  <c:v>ESPAÑA</c:v>
                </c:pt>
                <c:pt idx="3">
                  <c:v>FRANCIA</c:v>
                </c:pt>
                <c:pt idx="4">
                  <c:v>MÉXICO</c:v>
                </c:pt>
                <c:pt idx="5">
                  <c:v>PERÚ</c:v>
                </c:pt>
              </c:strCache>
            </c:strRef>
          </c:cat>
          <c:val>
            <c:numRef>
              <c:f>'ENE-JUN 2019'!$C$50:$C$55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B-41A9-A477-578E45D54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742832"/>
        <c:axId val="361744400"/>
        <c:axId val="0"/>
      </c:bar3DChart>
      <c:catAx>
        <c:axId val="36174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744400"/>
        <c:crosses val="autoZero"/>
        <c:auto val="1"/>
        <c:lblAlgn val="ctr"/>
        <c:lblOffset val="100"/>
        <c:noMultiLvlLbl val="0"/>
      </c:catAx>
      <c:valAx>
        <c:axId val="36174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74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CURSO CORTO ENE-JUN 2019</a:t>
            </a:r>
          </a:p>
        </c:rich>
      </c:tx>
      <c:layout>
        <c:manualLayout>
          <c:xMode val="edge"/>
          <c:yMode val="edge"/>
          <c:x val="0.41961257357145954"/>
          <c:y val="6.282723625698036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'ENE-JUN 2019'!$B$25</c:f>
              <c:strCache>
                <c:ptCount val="1"/>
                <c:pt idx="0">
                  <c:v>Salieron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'ENE-JUN 2019'!$C$23:$J$24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Maestría
Alumnos</c:v>
                  </c:pt>
                  <c:pt idx="7">
                    <c:v>Colaboradores</c:v>
                  </c:pt>
                </c:lvl>
                <c:lvl>
                  <c:pt idx="0">
                    <c:v>Preparatoria-Secundaria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'ENE-JUN 2019'!$C$25:$J$25</c:f>
              <c:numCache>
                <c:formatCode>General</c:formatCode>
                <c:ptCount val="8"/>
                <c:pt idx="0">
                  <c:v>71</c:v>
                </c:pt>
                <c:pt idx="1">
                  <c:v>6</c:v>
                </c:pt>
                <c:pt idx="2">
                  <c:v>83</c:v>
                </c:pt>
                <c:pt idx="3">
                  <c:v>14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1-4637-B29C-70EB7A289298}"/>
            </c:ext>
          </c:extLst>
        </c:ser>
        <c:ser>
          <c:idx val="1"/>
          <c:order val="1"/>
          <c:tx>
            <c:strRef>
              <c:f>'ENE-JUN 2019'!$B$26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'ENE-JUN 2019'!$C$23:$J$24</c:f>
              <c:multiLvlStrCache>
                <c:ptCount val="8"/>
                <c:lvl>
                  <c:pt idx="0">
                    <c:v>Alumnos</c:v>
                  </c:pt>
                  <c:pt idx="1">
                    <c:v>Colaboradores</c:v>
                  </c:pt>
                  <c:pt idx="2">
                    <c:v>Alumnos
Licenciatura</c:v>
                  </c:pt>
                  <c:pt idx="3">
                    <c:v>Alumnos
Posgrado</c:v>
                  </c:pt>
                  <c:pt idx="4">
                    <c:v>Colaboradores</c:v>
                  </c:pt>
                  <c:pt idx="5">
                    <c:v>Alumnos Licenciatura</c:v>
                  </c:pt>
                  <c:pt idx="6">
                    <c:v>Maestría
Alumnos</c:v>
                  </c:pt>
                  <c:pt idx="7">
                    <c:v>Colaboradores</c:v>
                  </c:pt>
                </c:lvl>
                <c:lvl>
                  <c:pt idx="0">
                    <c:v>Preparatoria-Secundaria</c:v>
                  </c:pt>
                  <c:pt idx="2">
                    <c:v>Campestre</c:v>
                  </c:pt>
                  <c:pt idx="5">
                    <c:v>Salamanca</c:v>
                  </c:pt>
                </c:lvl>
              </c:multiLvlStrCache>
            </c:multiLvlStrRef>
          </c:cat>
          <c:val>
            <c:numRef>
              <c:f>'ENE-JUN 2019'!$C$26:$J$26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81-4637-B29C-70EB7A2892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1743616"/>
        <c:axId val="361743224"/>
        <c:axId val="0"/>
      </c:bar3DChart>
      <c:catAx>
        <c:axId val="361743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1743224"/>
        <c:crosses val="autoZero"/>
        <c:auto val="1"/>
        <c:lblAlgn val="ctr"/>
        <c:lblOffset val="100"/>
        <c:noMultiLvlLbl val="0"/>
      </c:catAx>
      <c:valAx>
        <c:axId val="361743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1743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MOVILIDAD JUL-DIC 2019</a:t>
            </a:r>
          </a:p>
        </c:rich>
      </c:tx>
      <c:layout/>
      <c:overlay val="0"/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'JUL-DIC 2019'!$B$13</c:f>
              <c:strCache>
                <c:ptCount val="1"/>
                <c:pt idx="0">
                  <c:v>Salieron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273326970647574E-2"/>
                  <c:y val="-2.560134175221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DFB-46E4-90E9-D2EB69CE55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'JUL-DIC 2019'!$C$12</c:f>
              <c:strCache>
                <c:ptCount val="1"/>
                <c:pt idx="0">
                  <c:v>Campestre</c:v>
                </c:pt>
              </c:strCache>
            </c:strRef>
          </c:cat>
          <c:val>
            <c:numRef>
              <c:f>'JUL-DIC 2019'!$C$13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FB-46E4-90E9-D2EB69CE5528}"/>
            </c:ext>
          </c:extLst>
        </c:ser>
        <c:ser>
          <c:idx val="1"/>
          <c:order val="1"/>
          <c:tx>
            <c:strRef>
              <c:f>'JUL-DIC 2019'!$B$14</c:f>
              <c:strCache>
                <c:ptCount val="1"/>
                <c:pt idx="0">
                  <c:v>Recibimos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09926108282687E-2"/>
                  <c:y val="-7.8004785052957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DFB-46E4-90E9-D2EB69CE55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'JUL-DIC 2019'!$C$12</c:f>
              <c:strCache>
                <c:ptCount val="1"/>
                <c:pt idx="0">
                  <c:v>Campestre</c:v>
                </c:pt>
              </c:strCache>
            </c:strRef>
          </c:cat>
          <c:val>
            <c:numRef>
              <c:f>'JUL-DIC 2019'!$C$14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DFB-46E4-90E9-D2EB69CE5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745184"/>
        <c:axId val="361742440"/>
        <c:axId val="0"/>
      </c:bar3DChart>
      <c:catAx>
        <c:axId val="36174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1742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742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174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95055546314133"/>
          <c:y val="0.75343620050132576"/>
          <c:w val="0.15426215455873829"/>
          <c:h val="0.18605017604358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644" r="0.75000000000000644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MX" sz="1050"/>
              <a:t>SALIERON DE INTERCAMBIO JUL-DIC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'JUL-DIC 2019'!$C$81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'JUL-DIC 2019'!$B$82:$B$93</c:f>
              <c:strCache>
                <c:ptCount val="12"/>
                <c:pt idx="0">
                  <c:v>BRASIL</c:v>
                </c:pt>
                <c:pt idx="1">
                  <c:v>CANADÁ</c:v>
                </c:pt>
                <c:pt idx="2">
                  <c:v>CHILE</c:v>
                </c:pt>
                <c:pt idx="3">
                  <c:v>CHINA</c:v>
                </c:pt>
                <c:pt idx="4">
                  <c:v>COLOMBIA</c:v>
                </c:pt>
                <c:pt idx="5">
                  <c:v>COREA</c:v>
                </c:pt>
                <c:pt idx="6">
                  <c:v>ESPAÑA</c:v>
                </c:pt>
                <c:pt idx="7">
                  <c:v>EEUU</c:v>
                </c:pt>
                <c:pt idx="8">
                  <c:v>FILIPINAS</c:v>
                </c:pt>
                <c:pt idx="9">
                  <c:v>FRANCIA</c:v>
                </c:pt>
                <c:pt idx="10">
                  <c:v>MÉXICO</c:v>
                </c:pt>
                <c:pt idx="11">
                  <c:v>ITALIA</c:v>
                </c:pt>
              </c:strCache>
            </c:strRef>
          </c:cat>
          <c:val>
            <c:numRef>
              <c:f>'JUL-DIC 2019'!$C$82:$C$93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15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A0-4CB0-A871-84754535D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745576"/>
        <c:axId val="336768112"/>
        <c:axId val="0"/>
      </c:bar3DChart>
      <c:catAx>
        <c:axId val="361745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336768112"/>
        <c:crosses val="autoZero"/>
        <c:auto val="1"/>
        <c:lblAlgn val="ctr"/>
        <c:lblOffset val="100"/>
        <c:noMultiLvlLbl val="0"/>
      </c:catAx>
      <c:valAx>
        <c:axId val="33676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745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RECIBIMOS DE INTERCAMBIO JUL-DIC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'JUL-DIC 2019'!$C$50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238871944355304E-3"/>
                  <c:y val="-2.746703887748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388719443552711E-3"/>
                  <c:y val="-1.030013957905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0485899304440648E-3"/>
                  <c:y val="-1.37335194387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858307916532891E-2"/>
                  <c:y val="-1.37335194387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0485899304441307E-3"/>
                  <c:y val="-1.37335194387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0485899304439971E-3"/>
                  <c:y val="-1.716689929842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'JUL-DIC 2019'!$B$51:$B$56</c:f>
              <c:strCache>
                <c:ptCount val="6"/>
                <c:pt idx="0">
                  <c:v>COLOMBIA</c:v>
                </c:pt>
                <c:pt idx="1">
                  <c:v>FRANCIA</c:v>
                </c:pt>
                <c:pt idx="2">
                  <c:v>MÉXICO</c:v>
                </c:pt>
                <c:pt idx="3">
                  <c:v>PERÚ</c:v>
                </c:pt>
                <c:pt idx="4">
                  <c:v>COREA</c:v>
                </c:pt>
                <c:pt idx="5">
                  <c:v>EEUU</c:v>
                </c:pt>
              </c:strCache>
            </c:strRef>
          </c:cat>
          <c:val>
            <c:numRef>
              <c:f>'JUL-DIC 2019'!$C$51:$C$56</c:f>
              <c:numCache>
                <c:formatCode>General</c:formatCode>
                <c:ptCount val="6"/>
                <c:pt idx="0">
                  <c:v>5</c:v>
                </c:pt>
                <c:pt idx="1">
                  <c:v>39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52-4E6E-A374-5D5942105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765760"/>
        <c:axId val="363077576"/>
        <c:axId val="0"/>
      </c:bar3DChart>
      <c:catAx>
        <c:axId val="33676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3077576"/>
        <c:crosses val="autoZero"/>
        <c:auto val="1"/>
        <c:lblAlgn val="ctr"/>
        <c:lblOffset val="100"/>
        <c:noMultiLvlLbl val="0"/>
      </c:catAx>
      <c:valAx>
        <c:axId val="363077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76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.jp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1.jpg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29</xdr:row>
      <xdr:rowOff>76200</xdr:rowOff>
    </xdr:from>
    <xdr:to>
      <xdr:col>10</xdr:col>
      <xdr:colOff>1</xdr:colOff>
      <xdr:row>44</xdr:row>
      <xdr:rowOff>174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704850</xdr:colOff>
      <xdr:row>8</xdr:row>
      <xdr:rowOff>152400</xdr:rowOff>
    </xdr:from>
    <xdr:to>
      <xdr:col>11</xdr:col>
      <xdr:colOff>38100</xdr:colOff>
      <xdr:row>23</xdr:row>
      <xdr:rowOff>114300</xdr:rowOff>
    </xdr:to>
    <xdr:graphicFrame macro="">
      <xdr:nvGraphicFramePr>
        <xdr:cNvPr id="8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139065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86411</xdr:colOff>
      <xdr:row>7</xdr:row>
      <xdr:rowOff>41869</xdr:rowOff>
    </xdr:from>
    <xdr:to>
      <xdr:col>10</xdr:col>
      <xdr:colOff>565219</xdr:colOff>
      <xdr:row>21</xdr:row>
      <xdr:rowOff>136072</xdr:rowOff>
    </xdr:to>
    <xdr:graphicFrame macro="">
      <xdr:nvGraphicFramePr>
        <xdr:cNvPr id="2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336148</xdr:colOff>
      <xdr:row>79</xdr:row>
      <xdr:rowOff>153881</xdr:rowOff>
    </xdr:from>
    <xdr:to>
      <xdr:col>12</xdr:col>
      <xdr:colOff>485627</xdr:colOff>
      <xdr:row>101</xdr:row>
      <xdr:rowOff>143266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309255</xdr:colOff>
      <xdr:row>49</xdr:row>
      <xdr:rowOff>6351</xdr:rowOff>
    </xdr:from>
    <xdr:to>
      <xdr:col>12</xdr:col>
      <xdr:colOff>513503</xdr:colOff>
      <xdr:row>71</xdr:row>
      <xdr:rowOff>33739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10467</xdr:colOff>
      <xdr:row>42</xdr:row>
      <xdr:rowOff>154772</xdr:rowOff>
    </xdr:to>
    <xdr:graphicFrame macro="">
      <xdr:nvGraphicFramePr>
        <xdr:cNvPr id="9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876467</xdr:colOff>
      <xdr:row>7</xdr:row>
      <xdr:rowOff>16530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327152</xdr:colOff>
      <xdr:row>7</xdr:row>
      <xdr:rowOff>115138</xdr:rowOff>
    </xdr:from>
    <xdr:to>
      <xdr:col>8</xdr:col>
      <xdr:colOff>628022</xdr:colOff>
      <xdr:row>20</xdr:row>
      <xdr:rowOff>157006</xdr:rowOff>
    </xdr:to>
    <xdr:graphicFrame macro="">
      <xdr:nvGraphicFramePr>
        <xdr:cNvPr id="2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336148</xdr:colOff>
      <xdr:row>80</xdr:row>
      <xdr:rowOff>115136</xdr:rowOff>
    </xdr:from>
    <xdr:to>
      <xdr:col>13</xdr:col>
      <xdr:colOff>334945</xdr:colOff>
      <xdr:row>104</xdr:row>
      <xdr:rowOff>143265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309255</xdr:colOff>
      <xdr:row>50</xdr:row>
      <xdr:rowOff>6351</xdr:rowOff>
    </xdr:from>
    <xdr:to>
      <xdr:col>13</xdr:col>
      <xdr:colOff>544286</xdr:colOff>
      <xdr:row>72</xdr:row>
      <xdr:rowOff>94204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314011</xdr:colOff>
      <xdr:row>28</xdr:row>
      <xdr:rowOff>125604</xdr:rowOff>
    </xdr:from>
    <xdr:to>
      <xdr:col>10</xdr:col>
      <xdr:colOff>39460</xdr:colOff>
      <xdr:row>43</xdr:row>
      <xdr:rowOff>123371</xdr:rowOff>
    </xdr:to>
    <xdr:graphicFrame macro="">
      <xdr:nvGraphicFramePr>
        <xdr:cNvPr id="8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300781</xdr:colOff>
      <xdr:row>7</xdr:row>
      <xdr:rowOff>16530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59"/>
  <sheetViews>
    <sheetView tabSelected="1" zoomScaleNormal="100" zoomScaleSheetLayoutView="90" workbookViewId="0">
      <selection activeCell="B13" sqref="B13"/>
    </sheetView>
  </sheetViews>
  <sheetFormatPr baseColWidth="10" defaultRowHeight="12.75" x14ac:dyDescent="0.2"/>
  <cols>
    <col min="1" max="1" width="4.5703125" style="8" customWidth="1"/>
    <col min="2" max="2" width="20.140625" style="8" customWidth="1"/>
    <col min="3" max="3" width="11.28515625" style="8" customWidth="1"/>
    <col min="4" max="4" width="16.28515625" style="8" customWidth="1"/>
    <col min="5" max="5" width="17" style="8" bestFit="1" customWidth="1"/>
    <col min="6" max="6" width="12.42578125" style="8" customWidth="1"/>
    <col min="7" max="7" width="16.5703125" style="8" customWidth="1"/>
    <col min="8" max="8" width="15.28515625" style="8" customWidth="1"/>
    <col min="9" max="9" width="15.42578125" style="8" customWidth="1"/>
    <col min="10" max="10" width="14.85546875" style="8" customWidth="1"/>
    <col min="11" max="11" width="3.5703125" style="8" customWidth="1"/>
    <col min="12" max="16384" width="11.42578125" style="8"/>
  </cols>
  <sheetData>
    <row r="7" spans="1:23" x14ac:dyDescent="0.2">
      <c r="C7" s="119"/>
      <c r="D7" s="119"/>
      <c r="E7" s="119"/>
    </row>
    <row r="8" spans="1:23" x14ac:dyDescent="0.2">
      <c r="G8" s="147" t="s">
        <v>26</v>
      </c>
      <c r="H8" s="147"/>
      <c r="I8" s="147"/>
      <c r="J8" s="147"/>
      <c r="K8" s="104"/>
      <c r="L8" s="104"/>
      <c r="M8" s="104"/>
      <c r="N8" s="104"/>
    </row>
    <row r="9" spans="1:23" ht="17.100000000000001" customHeight="1" x14ac:dyDescent="0.25">
      <c r="A9" s="128" t="s">
        <v>9</v>
      </c>
      <c r="B9" s="128"/>
      <c r="C9" s="128"/>
      <c r="D9" s="128"/>
      <c r="E9" s="128"/>
      <c r="F9" s="5"/>
      <c r="G9" s="147"/>
      <c r="H9" s="147"/>
      <c r="I9" s="147"/>
      <c r="J9" s="147"/>
      <c r="M9" s="6"/>
      <c r="N9" s="6"/>
      <c r="O9" s="6"/>
      <c r="P9" s="6"/>
      <c r="Q9" s="6"/>
      <c r="R9" s="6"/>
      <c r="S9" s="7"/>
      <c r="T9" s="7"/>
      <c r="U9" s="7"/>
      <c r="V9" s="7"/>
      <c r="W9" s="7"/>
    </row>
    <row r="10" spans="1:23" ht="17.100000000000001" customHeight="1" x14ac:dyDescent="0.25">
      <c r="A10" s="107" t="s">
        <v>23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9"/>
      <c r="T10" s="9"/>
      <c r="U10" s="9"/>
      <c r="V10" s="9"/>
      <c r="W10" s="9"/>
    </row>
    <row r="12" spans="1:23" ht="13.5" thickBot="1" x14ac:dyDescent="0.25">
      <c r="B12" s="126" t="s">
        <v>117</v>
      </c>
      <c r="C12" s="126"/>
      <c r="D12" s="126"/>
      <c r="E12" s="126"/>
    </row>
    <row r="13" spans="1:23" ht="13.5" thickBot="1" x14ac:dyDescent="0.25">
      <c r="B13" s="86" t="s">
        <v>0</v>
      </c>
      <c r="C13" s="86" t="s">
        <v>1</v>
      </c>
      <c r="D13" s="86" t="s">
        <v>2</v>
      </c>
      <c r="E13" s="86" t="s">
        <v>8</v>
      </c>
    </row>
    <row r="14" spans="1:23" x14ac:dyDescent="0.2">
      <c r="B14" s="73" t="s">
        <v>16</v>
      </c>
      <c r="C14" s="76">
        <v>49</v>
      </c>
      <c r="D14" s="81">
        <v>49</v>
      </c>
      <c r="E14" s="76">
        <f>C14+D14</f>
        <v>98</v>
      </c>
    </row>
    <row r="15" spans="1:23" ht="13.5" thickBot="1" x14ac:dyDescent="0.25">
      <c r="B15" s="74" t="s">
        <v>17</v>
      </c>
      <c r="C15" s="77">
        <v>36</v>
      </c>
      <c r="D15" s="82">
        <v>36</v>
      </c>
      <c r="E15" s="77">
        <f>C15+D15</f>
        <v>72</v>
      </c>
    </row>
    <row r="16" spans="1:23" ht="0.75" customHeight="1" x14ac:dyDescent="0.2">
      <c r="B16" s="72">
        <v>2017</v>
      </c>
      <c r="C16" s="78">
        <f>SUM(C14:C15)</f>
        <v>85</v>
      </c>
      <c r="D16" s="29">
        <f t="shared" ref="D16:E16" si="0">SUM(D14:D15)</f>
        <v>85</v>
      </c>
      <c r="E16" s="78">
        <f t="shared" si="0"/>
        <v>170</v>
      </c>
    </row>
    <row r="17" spans="2:15" x14ac:dyDescent="0.2">
      <c r="B17" s="75" t="s">
        <v>18</v>
      </c>
      <c r="C17" s="79">
        <v>46</v>
      </c>
      <c r="D17" s="83">
        <v>35</v>
      </c>
      <c r="E17" s="80">
        <f>C17+D17</f>
        <v>81</v>
      </c>
    </row>
    <row r="18" spans="2:15" ht="13.5" thickBot="1" x14ac:dyDescent="0.25">
      <c r="B18" s="74" t="s">
        <v>19</v>
      </c>
      <c r="C18" s="77">
        <v>38</v>
      </c>
      <c r="D18" s="82">
        <v>50</v>
      </c>
      <c r="E18" s="77">
        <f>C18+D18</f>
        <v>88</v>
      </c>
      <c r="H18" s="148"/>
      <c r="I18" s="148"/>
      <c r="J18" s="148"/>
      <c r="K18" s="148"/>
      <c r="L18" s="148"/>
      <c r="M18" s="148"/>
      <c r="N18" s="148"/>
      <c r="O18" s="148"/>
    </row>
    <row r="19" spans="2:15" ht="0.75" customHeight="1" x14ac:dyDescent="0.2">
      <c r="B19" s="72">
        <v>2018</v>
      </c>
      <c r="C19" s="78">
        <f>SUM(C17:C18)</f>
        <v>84</v>
      </c>
      <c r="D19" s="29">
        <f t="shared" ref="D19:E19" si="1">SUM(D17:D18)</f>
        <v>85</v>
      </c>
      <c r="E19" s="78">
        <f t="shared" si="1"/>
        <v>169</v>
      </c>
    </row>
    <row r="20" spans="2:15" x14ac:dyDescent="0.2">
      <c r="B20" s="75" t="s">
        <v>21</v>
      </c>
      <c r="C20" s="80">
        <v>43</v>
      </c>
      <c r="D20" s="84">
        <v>40</v>
      </c>
      <c r="E20" s="80">
        <f>C20+D20</f>
        <v>83</v>
      </c>
      <c r="H20" s="105"/>
      <c r="I20" s="105"/>
      <c r="J20" s="105"/>
      <c r="K20" s="105"/>
      <c r="L20" s="105"/>
      <c r="M20" s="105"/>
      <c r="N20" s="105"/>
      <c r="O20" s="105"/>
    </row>
    <row r="21" spans="2:15" ht="13.5" thickBot="1" x14ac:dyDescent="0.25">
      <c r="B21" s="74" t="s">
        <v>22</v>
      </c>
      <c r="C21" s="77">
        <v>47</v>
      </c>
      <c r="D21" s="82">
        <v>61</v>
      </c>
      <c r="E21" s="77">
        <f>C21+D21</f>
        <v>108</v>
      </c>
      <c r="H21" s="105"/>
      <c r="I21" s="105"/>
      <c r="J21" s="105"/>
      <c r="K21" s="105"/>
      <c r="L21" s="105"/>
      <c r="M21" s="105"/>
      <c r="N21" s="105"/>
      <c r="O21" s="105"/>
    </row>
    <row r="22" spans="2:15" ht="0.75" customHeight="1" x14ac:dyDescent="0.2">
      <c r="B22" s="72">
        <v>2019</v>
      </c>
      <c r="C22" s="29">
        <f>SUM(C20:C21)</f>
        <v>90</v>
      </c>
      <c r="D22" s="29">
        <f t="shared" ref="D22:E22" si="2">SUM(D20:D21)</f>
        <v>101</v>
      </c>
      <c r="E22" s="29">
        <f t="shared" si="2"/>
        <v>191</v>
      </c>
    </row>
    <row r="23" spans="2:15" x14ac:dyDescent="0.2">
      <c r="B23" s="10"/>
      <c r="C23" s="85"/>
      <c r="D23" s="85"/>
      <c r="E23" s="85"/>
      <c r="H23" s="105"/>
      <c r="I23" s="105"/>
      <c r="J23" s="105"/>
      <c r="K23" s="105"/>
      <c r="L23" s="105"/>
      <c r="M23" s="105"/>
      <c r="N23" s="105"/>
      <c r="O23" s="105"/>
    </row>
    <row r="24" spans="2:15" ht="13.5" thickBot="1" x14ac:dyDescent="0.25">
      <c r="B24" s="126" t="s">
        <v>119</v>
      </c>
      <c r="C24" s="126"/>
      <c r="D24" s="126"/>
      <c r="E24" s="126"/>
    </row>
    <row r="25" spans="2:15" ht="13.5" thickBot="1" x14ac:dyDescent="0.25">
      <c r="B25" s="138" t="s">
        <v>118</v>
      </c>
      <c r="C25" s="140" t="s">
        <v>108</v>
      </c>
      <c r="D25" s="141"/>
      <c r="E25" s="140" t="s">
        <v>10</v>
      </c>
      <c r="F25" s="141"/>
      <c r="G25" s="141"/>
      <c r="H25" s="140" t="s">
        <v>109</v>
      </c>
      <c r="I25" s="141"/>
      <c r="J25" s="151"/>
    </row>
    <row r="26" spans="2:15" ht="26.25" thickBot="1" x14ac:dyDescent="0.25">
      <c r="B26" s="139"/>
      <c r="C26" s="88" t="s">
        <v>110</v>
      </c>
      <c r="D26" s="88" t="s">
        <v>107</v>
      </c>
      <c r="E26" s="88" t="s">
        <v>112</v>
      </c>
      <c r="F26" s="88" t="s">
        <v>113</v>
      </c>
      <c r="G26" s="88" t="s">
        <v>107</v>
      </c>
      <c r="H26" s="88" t="s">
        <v>114</v>
      </c>
      <c r="I26" s="88" t="s">
        <v>111</v>
      </c>
      <c r="J26" s="88" t="s">
        <v>107</v>
      </c>
    </row>
    <row r="27" spans="2:15" x14ac:dyDescent="0.2">
      <c r="B27" s="26" t="s">
        <v>20</v>
      </c>
      <c r="C27" s="70">
        <v>158</v>
      </c>
      <c r="D27" s="68">
        <v>13</v>
      </c>
      <c r="E27" s="68">
        <v>133</v>
      </c>
      <c r="F27" s="68">
        <v>79</v>
      </c>
      <c r="G27" s="68">
        <v>25</v>
      </c>
      <c r="H27" s="68">
        <v>0</v>
      </c>
      <c r="I27" s="68">
        <v>0</v>
      </c>
      <c r="J27" s="68">
        <v>3</v>
      </c>
    </row>
    <row r="28" spans="2:15" ht="13.5" thickBot="1" x14ac:dyDescent="0.25">
      <c r="B28" s="27" t="s">
        <v>2</v>
      </c>
      <c r="C28" s="71">
        <v>0</v>
      </c>
      <c r="D28" s="69">
        <v>0</v>
      </c>
      <c r="E28" s="69">
        <v>43</v>
      </c>
      <c r="F28" s="69">
        <v>3</v>
      </c>
      <c r="G28" s="69">
        <v>1</v>
      </c>
      <c r="H28" s="69">
        <v>1</v>
      </c>
      <c r="I28" s="69">
        <v>0</v>
      </c>
      <c r="J28" s="69">
        <v>0</v>
      </c>
    </row>
    <row r="29" spans="2:15" ht="13.5" thickBot="1" x14ac:dyDescent="0.25">
      <c r="B29" s="110" t="s">
        <v>3</v>
      </c>
      <c r="C29" s="142">
        <f>SUM(C27:D28)</f>
        <v>171</v>
      </c>
      <c r="D29" s="143"/>
      <c r="E29" s="144">
        <f>SUM(E27:G28)</f>
        <v>284</v>
      </c>
      <c r="F29" s="145"/>
      <c r="G29" s="145"/>
      <c r="H29" s="144">
        <f>SUM(H27:J28)</f>
        <v>4</v>
      </c>
      <c r="I29" s="145"/>
      <c r="J29" s="146"/>
    </row>
    <row r="30" spans="2:15" x14ac:dyDescent="0.2">
      <c r="B30" s="60"/>
      <c r="C30" s="11"/>
      <c r="D30" s="11"/>
      <c r="E30" s="29"/>
    </row>
    <row r="32" spans="2:15" x14ac:dyDescent="0.2">
      <c r="B32" s="60"/>
      <c r="C32" s="11"/>
      <c r="D32" s="11"/>
      <c r="E32" s="29"/>
    </row>
    <row r="33" spans="2:6" x14ac:dyDescent="0.2">
      <c r="B33" s="60"/>
      <c r="C33" s="11"/>
      <c r="D33" s="11"/>
      <c r="E33" s="29"/>
    </row>
    <row r="34" spans="2:6" x14ac:dyDescent="0.2">
      <c r="B34" s="60"/>
      <c r="C34" s="11"/>
      <c r="D34" s="11"/>
      <c r="E34" s="29"/>
    </row>
    <row r="35" spans="2:6" x14ac:dyDescent="0.2">
      <c r="B35" s="60"/>
      <c r="C35" s="11"/>
      <c r="D35" s="11"/>
      <c r="E35" s="29"/>
    </row>
    <row r="36" spans="2:6" x14ac:dyDescent="0.2">
      <c r="B36" s="60"/>
      <c r="C36" s="11"/>
      <c r="D36" s="11"/>
      <c r="E36" s="29"/>
    </row>
    <row r="37" spans="2:6" x14ac:dyDescent="0.2">
      <c r="B37" s="60"/>
      <c r="C37" s="11"/>
      <c r="D37" s="11"/>
      <c r="E37" s="29"/>
    </row>
    <row r="38" spans="2:6" x14ac:dyDescent="0.2">
      <c r="B38" s="60"/>
      <c r="C38" s="11"/>
      <c r="D38" s="11"/>
      <c r="E38" s="29"/>
    </row>
    <row r="39" spans="2:6" x14ac:dyDescent="0.2">
      <c r="B39" s="60"/>
      <c r="C39" s="11"/>
      <c r="D39" s="11"/>
      <c r="E39" s="29"/>
    </row>
    <row r="40" spans="2:6" x14ac:dyDescent="0.2">
      <c r="B40" s="60"/>
      <c r="C40" s="11"/>
      <c r="D40" s="11"/>
      <c r="E40" s="29"/>
    </row>
    <row r="41" spans="2:6" x14ac:dyDescent="0.2">
      <c r="B41" s="60"/>
      <c r="C41" s="11"/>
      <c r="D41" s="11"/>
      <c r="E41" s="29"/>
    </row>
    <row r="42" spans="2:6" x14ac:dyDescent="0.2">
      <c r="B42" s="60"/>
      <c r="C42" s="11"/>
      <c r="D42" s="11"/>
      <c r="E42" s="29"/>
    </row>
    <row r="43" spans="2:6" x14ac:dyDescent="0.2">
      <c r="B43" s="60"/>
      <c r="C43" s="11"/>
      <c r="D43" s="11"/>
      <c r="E43" s="29"/>
    </row>
    <row r="44" spans="2:6" x14ac:dyDescent="0.2">
      <c r="B44" s="60"/>
      <c r="C44" s="11"/>
      <c r="D44" s="11"/>
      <c r="E44" s="29"/>
    </row>
    <row r="45" spans="2:6" x14ac:dyDescent="0.2">
      <c r="B45" s="60"/>
      <c r="C45" s="11"/>
      <c r="D45" s="11"/>
      <c r="E45" s="29"/>
    </row>
    <row r="46" spans="2:6" ht="13.5" thickBot="1" x14ac:dyDescent="0.25">
      <c r="B46" s="127" t="s">
        <v>120</v>
      </c>
      <c r="C46" s="127"/>
      <c r="D46" s="127"/>
      <c r="E46" s="127"/>
    </row>
    <row r="47" spans="2:6" ht="13.5" thickBot="1" x14ac:dyDescent="0.25">
      <c r="B47" s="89" t="s">
        <v>15</v>
      </c>
      <c r="C47" s="129" t="s">
        <v>13</v>
      </c>
      <c r="D47" s="129"/>
      <c r="E47" s="90" t="s">
        <v>14</v>
      </c>
    </row>
    <row r="48" spans="2:6" ht="12.75" customHeight="1" x14ac:dyDescent="0.2">
      <c r="B48" s="132" t="s">
        <v>24</v>
      </c>
      <c r="C48" s="130" t="s">
        <v>84</v>
      </c>
      <c r="D48" s="131"/>
      <c r="E48" s="36">
        <v>22</v>
      </c>
      <c r="F48" s="34"/>
    </row>
    <row r="49" spans="2:6" x14ac:dyDescent="0.2">
      <c r="B49" s="132"/>
      <c r="C49" s="120" t="s">
        <v>35</v>
      </c>
      <c r="D49" s="121"/>
      <c r="E49" s="37">
        <v>3</v>
      </c>
      <c r="F49" s="34"/>
    </row>
    <row r="50" spans="2:6" x14ac:dyDescent="0.2">
      <c r="B50" s="132"/>
      <c r="C50" s="120" t="s">
        <v>83</v>
      </c>
      <c r="D50" s="121"/>
      <c r="E50" s="28">
        <v>1</v>
      </c>
      <c r="F50" s="34"/>
    </row>
    <row r="51" spans="2:6" x14ac:dyDescent="0.2">
      <c r="B51" s="132"/>
      <c r="C51" s="120" t="s">
        <v>31</v>
      </c>
      <c r="D51" s="121"/>
      <c r="E51" s="37">
        <v>12</v>
      </c>
      <c r="F51" s="34"/>
    </row>
    <row r="52" spans="2:6" x14ac:dyDescent="0.2">
      <c r="B52" s="132"/>
      <c r="C52" s="120" t="s">
        <v>85</v>
      </c>
      <c r="D52" s="121"/>
      <c r="E52" s="37">
        <v>6</v>
      </c>
      <c r="F52" s="34"/>
    </row>
    <row r="53" spans="2:6" x14ac:dyDescent="0.2">
      <c r="B53" s="132"/>
      <c r="C53" s="124" t="s">
        <v>36</v>
      </c>
      <c r="D53" s="125"/>
      <c r="E53" s="37">
        <v>1</v>
      </c>
      <c r="F53" s="34"/>
    </row>
    <row r="54" spans="2:6" x14ac:dyDescent="0.2">
      <c r="B54" s="132"/>
      <c r="C54" s="124" t="s">
        <v>60</v>
      </c>
      <c r="D54" s="125"/>
      <c r="E54" s="37">
        <v>5</v>
      </c>
      <c r="F54" s="34"/>
    </row>
    <row r="55" spans="2:6" x14ac:dyDescent="0.2">
      <c r="B55" s="132"/>
      <c r="C55" s="120" t="s">
        <v>34</v>
      </c>
      <c r="D55" s="121"/>
      <c r="E55" s="37">
        <v>1</v>
      </c>
      <c r="F55" s="34"/>
    </row>
    <row r="56" spans="2:6" ht="13.5" thickBot="1" x14ac:dyDescent="0.25">
      <c r="B56" s="133"/>
      <c r="C56" s="122" t="s">
        <v>86</v>
      </c>
      <c r="D56" s="123"/>
      <c r="E56" s="38">
        <v>1</v>
      </c>
      <c r="F56" s="34"/>
    </row>
    <row r="57" spans="2:6" ht="12.75" customHeight="1" x14ac:dyDescent="0.2">
      <c r="B57" s="134" t="s">
        <v>25</v>
      </c>
      <c r="C57" s="149" t="s">
        <v>82</v>
      </c>
      <c r="D57" s="150"/>
      <c r="E57" s="39">
        <v>2</v>
      </c>
    </row>
    <row r="58" spans="2:6" ht="12.75" customHeight="1" thickBot="1" x14ac:dyDescent="0.25">
      <c r="B58" s="135"/>
      <c r="C58" s="136" t="s">
        <v>60</v>
      </c>
      <c r="D58" s="137"/>
      <c r="E58" s="38">
        <v>11</v>
      </c>
    </row>
    <row r="59" spans="2:6" ht="7.5" customHeight="1" x14ac:dyDescent="0.2">
      <c r="B59" s="25"/>
      <c r="C59" s="40"/>
      <c r="D59" s="40"/>
      <c r="E59" s="40"/>
    </row>
  </sheetData>
  <sheetProtection algorithmName="SHA-512" hashValue="4L1FjrWRdUhFnUxos999fQQr+CKzMev4yLKtQUG14xQgzgxxsOQ6ztRwQCh/AJOagpu7x3dgt3P5RRyxIdykUg==" saltValue="97o+pOaoT1mUTqKonHrf7Q==" spinCount="100000" sheet="1" objects="1" scenarios="1"/>
  <mergeCells count="28">
    <mergeCell ref="H29:J29"/>
    <mergeCell ref="G8:J9"/>
    <mergeCell ref="H18:O18"/>
    <mergeCell ref="C53:D53"/>
    <mergeCell ref="C57:D57"/>
    <mergeCell ref="H25:J25"/>
    <mergeCell ref="B57:B58"/>
    <mergeCell ref="C58:D58"/>
    <mergeCell ref="B25:B26"/>
    <mergeCell ref="C25:D25"/>
    <mergeCell ref="E25:G25"/>
    <mergeCell ref="C29:D29"/>
    <mergeCell ref="E29:G29"/>
    <mergeCell ref="C7:E7"/>
    <mergeCell ref="C51:D51"/>
    <mergeCell ref="C56:D56"/>
    <mergeCell ref="C50:D50"/>
    <mergeCell ref="C54:D54"/>
    <mergeCell ref="B12:E12"/>
    <mergeCell ref="B46:E46"/>
    <mergeCell ref="A9:E9"/>
    <mergeCell ref="C49:D49"/>
    <mergeCell ref="C47:D47"/>
    <mergeCell ref="C48:D48"/>
    <mergeCell ref="B48:B56"/>
    <mergeCell ref="C52:D52"/>
    <mergeCell ref="C55:D55"/>
    <mergeCell ref="B24:E24"/>
  </mergeCells>
  <phoneticPr fontId="11" type="noConversion"/>
  <printOptions horizontalCentered="1" verticalCentered="1"/>
  <pageMargins left="0.19685039370078741" right="0" top="0.19685039370078741" bottom="0.19685039370078741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114"/>
  <sheetViews>
    <sheetView zoomScale="91" zoomScaleNormal="91" workbookViewId="0">
      <selection activeCell="B12" sqref="B12"/>
    </sheetView>
  </sheetViews>
  <sheetFormatPr baseColWidth="10" defaultRowHeight="12.75" x14ac:dyDescent="0.2"/>
  <cols>
    <col min="1" max="1" width="5.42578125" style="8" customWidth="1"/>
    <col min="2" max="2" width="29" style="8" customWidth="1"/>
    <col min="3" max="3" width="13" style="8" customWidth="1"/>
    <col min="4" max="4" width="14.42578125" style="8" customWidth="1"/>
    <col min="5" max="5" width="12.5703125" style="8" customWidth="1"/>
    <col min="6" max="6" width="13.42578125" style="8" customWidth="1"/>
    <col min="7" max="7" width="14.42578125" style="8" customWidth="1"/>
    <col min="8" max="8" width="15" style="8" customWidth="1"/>
    <col min="9" max="9" width="13.28515625" style="8" customWidth="1"/>
    <col min="10" max="10" width="15.85546875" style="8" customWidth="1"/>
    <col min="11" max="11" width="9.5703125" style="8" customWidth="1"/>
    <col min="12" max="12" width="10.28515625" style="8" customWidth="1"/>
    <col min="13" max="13" width="11.42578125" style="8"/>
    <col min="14" max="14" width="7.85546875" style="8" customWidth="1"/>
    <col min="15" max="15" width="2.85546875" style="8" customWidth="1"/>
    <col min="16" max="16384" width="11.42578125" style="8"/>
  </cols>
  <sheetData>
    <row r="8" spans="1:24" ht="15.75" customHeight="1" x14ac:dyDescent="0.25">
      <c r="A8" s="128" t="s">
        <v>9</v>
      </c>
      <c r="B8" s="128"/>
      <c r="C8" s="128"/>
      <c r="D8" s="128"/>
      <c r="E8" s="128"/>
      <c r="F8" s="128"/>
      <c r="G8" s="128"/>
      <c r="H8" s="12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7"/>
      <c r="X8" s="7"/>
    </row>
    <row r="9" spans="1:24" ht="15.75" customHeight="1" x14ac:dyDescent="0.25">
      <c r="A9" s="155" t="s">
        <v>27</v>
      </c>
      <c r="B9" s="155"/>
      <c r="C9" s="6"/>
      <c r="D9" s="6"/>
      <c r="E9" s="6"/>
      <c r="F9" s="156"/>
      <c r="G9" s="156"/>
      <c r="H9" s="156"/>
      <c r="I9" s="156"/>
      <c r="N9" s="6"/>
      <c r="O9" s="6"/>
      <c r="P9" s="6"/>
      <c r="T9" s="17"/>
      <c r="U9" s="9"/>
      <c r="V9" s="9"/>
      <c r="W9" s="9"/>
      <c r="X9" s="9"/>
    </row>
    <row r="10" spans="1:24" x14ac:dyDescent="0.2">
      <c r="T10" s="16"/>
    </row>
    <row r="11" spans="1:24" ht="13.5" thickBot="1" x14ac:dyDescent="0.25">
      <c r="B11" s="126" t="s">
        <v>117</v>
      </c>
      <c r="C11" s="126"/>
      <c r="D11" s="126"/>
      <c r="E11" s="126"/>
      <c r="T11" s="16"/>
    </row>
    <row r="12" spans="1:24" ht="26.25" thickBot="1" x14ac:dyDescent="0.25">
      <c r="B12" s="91" t="s">
        <v>121</v>
      </c>
      <c r="C12" s="92" t="s">
        <v>10</v>
      </c>
      <c r="D12" s="93" t="s">
        <v>30</v>
      </c>
      <c r="E12" s="94" t="s">
        <v>29</v>
      </c>
      <c r="F12" s="95" t="s">
        <v>28</v>
      </c>
      <c r="G12" s="25"/>
      <c r="H12" s="25"/>
      <c r="I12" s="18"/>
      <c r="J12" s="19"/>
      <c r="T12" s="16"/>
    </row>
    <row r="13" spans="1:24" x14ac:dyDescent="0.2">
      <c r="B13" s="26" t="s">
        <v>1</v>
      </c>
      <c r="C13" s="64">
        <v>40</v>
      </c>
      <c r="D13" s="24">
        <v>1</v>
      </c>
      <c r="E13" s="24">
        <v>1</v>
      </c>
      <c r="F13" s="23">
        <v>1</v>
      </c>
      <c r="G13" s="29"/>
      <c r="H13" s="29"/>
      <c r="I13" s="85"/>
      <c r="J13" s="85"/>
      <c r="T13" s="16"/>
    </row>
    <row r="14" spans="1:24" ht="13.5" thickBot="1" x14ac:dyDescent="0.25">
      <c r="B14" s="27" t="s">
        <v>2</v>
      </c>
      <c r="C14" s="65">
        <v>40</v>
      </c>
      <c r="D14" s="1">
        <v>0</v>
      </c>
      <c r="E14" s="1">
        <v>0</v>
      </c>
      <c r="F14" s="2">
        <v>0</v>
      </c>
      <c r="G14" s="29"/>
      <c r="H14" s="29"/>
      <c r="I14" s="85"/>
      <c r="J14" s="85"/>
      <c r="T14" s="16"/>
    </row>
    <row r="15" spans="1:24" ht="13.5" thickBot="1" x14ac:dyDescent="0.25">
      <c r="B15" s="108" t="s">
        <v>3</v>
      </c>
      <c r="C15" s="114">
        <f>C13+C14+D13+E13+F13</f>
        <v>83</v>
      </c>
      <c r="D15" s="61"/>
      <c r="E15" s="62"/>
      <c r="F15" s="62"/>
      <c r="G15" s="85"/>
      <c r="H15" s="85"/>
      <c r="T15" s="16"/>
    </row>
    <row r="16" spans="1:24" x14ac:dyDescent="0.2">
      <c r="B16" s="41"/>
      <c r="C16" s="42"/>
      <c r="D16" s="42"/>
      <c r="E16" s="85"/>
      <c r="F16" s="85"/>
      <c r="G16" s="85"/>
      <c r="H16" s="85"/>
      <c r="T16" s="16"/>
    </row>
    <row r="17" spans="2:20" x14ac:dyDescent="0.2">
      <c r="B17" s="41"/>
      <c r="C17" s="42"/>
      <c r="D17" s="42"/>
      <c r="E17" s="85"/>
      <c r="F17" s="85"/>
      <c r="G17" s="85"/>
      <c r="H17" s="85"/>
      <c r="T17" s="16"/>
    </row>
    <row r="18" spans="2:20" x14ac:dyDescent="0.2">
      <c r="B18" s="41"/>
      <c r="C18" s="42"/>
      <c r="D18" s="42"/>
      <c r="E18" s="85"/>
      <c r="F18" s="85"/>
      <c r="G18" s="85"/>
      <c r="H18" s="85"/>
      <c r="T18" s="16"/>
    </row>
    <row r="19" spans="2:20" x14ac:dyDescent="0.2">
      <c r="B19" s="41"/>
      <c r="C19" s="42"/>
      <c r="D19" s="42"/>
      <c r="E19" s="85"/>
      <c r="F19" s="85"/>
      <c r="G19" s="85"/>
      <c r="H19" s="85"/>
      <c r="T19" s="16"/>
    </row>
    <row r="20" spans="2:20" x14ac:dyDescent="0.2">
      <c r="B20" s="41"/>
      <c r="C20" s="42"/>
      <c r="D20" s="42"/>
      <c r="E20" s="85"/>
      <c r="F20" s="85"/>
      <c r="G20" s="85"/>
      <c r="H20" s="85"/>
      <c r="T20" s="16"/>
    </row>
    <row r="21" spans="2:20" x14ac:dyDescent="0.2">
      <c r="B21" s="41"/>
      <c r="C21" s="42"/>
      <c r="D21" s="42"/>
      <c r="E21" s="85"/>
      <c r="F21" s="85"/>
      <c r="G21" s="85"/>
      <c r="H21" s="85"/>
      <c r="T21" s="16"/>
    </row>
    <row r="22" spans="2:20" ht="17.25" customHeight="1" thickBot="1" x14ac:dyDescent="0.25">
      <c r="B22" s="126" t="s">
        <v>122</v>
      </c>
      <c r="C22" s="126"/>
      <c r="D22" s="126"/>
      <c r="E22" s="126"/>
      <c r="F22" s="85"/>
      <c r="G22" s="85"/>
      <c r="H22" s="85"/>
      <c r="T22" s="16"/>
    </row>
    <row r="23" spans="2:20" ht="13.5" customHeight="1" thickBot="1" x14ac:dyDescent="0.25">
      <c r="B23" s="159" t="s">
        <v>116</v>
      </c>
      <c r="C23" s="161" t="s">
        <v>108</v>
      </c>
      <c r="D23" s="162"/>
      <c r="E23" s="161" t="s">
        <v>10</v>
      </c>
      <c r="F23" s="162"/>
      <c r="G23" s="162"/>
      <c r="H23" s="161" t="s">
        <v>109</v>
      </c>
      <c r="I23" s="162"/>
      <c r="J23" s="163"/>
      <c r="K23" s="35"/>
      <c r="L23" s="35"/>
      <c r="T23" s="16"/>
    </row>
    <row r="24" spans="2:20" ht="39" customHeight="1" thickBot="1" x14ac:dyDescent="0.25">
      <c r="B24" s="160"/>
      <c r="C24" s="87" t="s">
        <v>110</v>
      </c>
      <c r="D24" s="87" t="s">
        <v>107</v>
      </c>
      <c r="E24" s="87" t="s">
        <v>112</v>
      </c>
      <c r="F24" s="87" t="s">
        <v>113</v>
      </c>
      <c r="G24" s="87" t="s">
        <v>107</v>
      </c>
      <c r="H24" s="87" t="s">
        <v>114</v>
      </c>
      <c r="I24" s="87" t="s">
        <v>111</v>
      </c>
      <c r="J24" s="87" t="s">
        <v>107</v>
      </c>
      <c r="K24" s="25"/>
      <c r="L24" s="25"/>
      <c r="T24" s="16"/>
    </row>
    <row r="25" spans="2:20" x14ac:dyDescent="0.2">
      <c r="B25" s="26" t="s">
        <v>20</v>
      </c>
      <c r="C25" s="70">
        <v>71</v>
      </c>
      <c r="D25" s="68">
        <v>6</v>
      </c>
      <c r="E25" s="68">
        <v>83</v>
      </c>
      <c r="F25" s="68">
        <v>14</v>
      </c>
      <c r="G25" s="68">
        <v>19</v>
      </c>
      <c r="H25" s="68">
        <v>0</v>
      </c>
      <c r="I25" s="68">
        <v>0</v>
      </c>
      <c r="J25" s="68">
        <v>0</v>
      </c>
      <c r="K25" s="20"/>
      <c r="L25" s="20"/>
      <c r="T25" s="16"/>
    </row>
    <row r="26" spans="2:20" ht="13.5" thickBot="1" x14ac:dyDescent="0.25">
      <c r="B26" s="27" t="s">
        <v>2</v>
      </c>
      <c r="C26" s="71">
        <v>0</v>
      </c>
      <c r="D26" s="69">
        <v>0</v>
      </c>
      <c r="E26" s="69">
        <v>41</v>
      </c>
      <c r="F26" s="69">
        <v>0</v>
      </c>
      <c r="G26" s="69">
        <v>0</v>
      </c>
      <c r="H26" s="69">
        <v>1</v>
      </c>
      <c r="I26" s="69">
        <v>0</v>
      </c>
      <c r="J26" s="69">
        <v>0</v>
      </c>
      <c r="K26" s="20"/>
      <c r="L26" s="20"/>
      <c r="T26" s="16"/>
    </row>
    <row r="27" spans="2:20" ht="13.5" thickBot="1" x14ac:dyDescent="0.25">
      <c r="B27" s="110" t="s">
        <v>3</v>
      </c>
      <c r="C27" s="142">
        <f>SUM(C25:D26)</f>
        <v>77</v>
      </c>
      <c r="D27" s="143"/>
      <c r="E27" s="144">
        <f>SUM(E25:G26)</f>
        <v>157</v>
      </c>
      <c r="F27" s="145"/>
      <c r="G27" s="145"/>
      <c r="H27" s="144">
        <f>SUM(H25:J26)</f>
        <v>1</v>
      </c>
      <c r="I27" s="145"/>
      <c r="J27" s="146"/>
      <c r="K27" s="63"/>
      <c r="L27" s="63"/>
      <c r="T27" s="16"/>
    </row>
    <row r="28" spans="2:20" x14ac:dyDescent="0.2">
      <c r="H28" s="12"/>
      <c r="I28" s="12"/>
      <c r="T28" s="19"/>
    </row>
    <row r="29" spans="2:20" x14ac:dyDescent="0.2">
      <c r="H29" s="12"/>
      <c r="I29" s="12"/>
      <c r="T29" s="19"/>
    </row>
    <row r="30" spans="2:20" x14ac:dyDescent="0.2">
      <c r="H30" s="12"/>
      <c r="I30" s="12"/>
      <c r="T30" s="19"/>
    </row>
    <row r="31" spans="2:20" x14ac:dyDescent="0.2">
      <c r="H31" s="12"/>
      <c r="I31" s="12"/>
      <c r="T31" s="19"/>
    </row>
    <row r="32" spans="2:20" x14ac:dyDescent="0.2">
      <c r="H32" s="12"/>
      <c r="I32" s="12"/>
      <c r="T32" s="19"/>
    </row>
    <row r="33" spans="1:20" x14ac:dyDescent="0.2">
      <c r="H33" s="12"/>
      <c r="I33" s="12"/>
      <c r="T33" s="19"/>
    </row>
    <row r="34" spans="1:20" x14ac:dyDescent="0.2">
      <c r="H34" s="12"/>
      <c r="I34" s="12"/>
      <c r="T34" s="19"/>
    </row>
    <row r="35" spans="1:20" x14ac:dyDescent="0.2">
      <c r="H35" s="12"/>
      <c r="I35" s="12"/>
      <c r="T35" s="19"/>
    </row>
    <row r="36" spans="1:20" x14ac:dyDescent="0.2">
      <c r="H36" s="12"/>
      <c r="I36" s="12"/>
      <c r="T36" s="19"/>
    </row>
    <row r="37" spans="1:20" x14ac:dyDescent="0.2">
      <c r="H37" s="12"/>
      <c r="I37" s="12"/>
      <c r="T37" s="19"/>
    </row>
    <row r="38" spans="1:20" x14ac:dyDescent="0.2">
      <c r="H38" s="12"/>
      <c r="I38" s="12"/>
      <c r="T38" s="19"/>
    </row>
    <row r="39" spans="1:20" x14ac:dyDescent="0.2">
      <c r="H39" s="12"/>
      <c r="I39" s="12"/>
      <c r="T39" s="19"/>
    </row>
    <row r="40" spans="1:20" x14ac:dyDescent="0.2">
      <c r="H40" s="12"/>
      <c r="I40" s="12"/>
      <c r="T40" s="19"/>
    </row>
    <row r="41" spans="1:20" x14ac:dyDescent="0.2">
      <c r="H41" s="12"/>
      <c r="I41" s="12"/>
      <c r="T41" s="19"/>
    </row>
    <row r="42" spans="1:20" x14ac:dyDescent="0.2">
      <c r="H42" s="12"/>
      <c r="I42" s="12"/>
      <c r="T42" s="19"/>
    </row>
    <row r="43" spans="1:20" x14ac:dyDescent="0.2">
      <c r="H43" s="12"/>
      <c r="I43" s="12"/>
      <c r="T43" s="19"/>
    </row>
    <row r="44" spans="1:20" x14ac:dyDescent="0.2">
      <c r="H44" s="12"/>
      <c r="I44" s="12"/>
      <c r="T44" s="19"/>
    </row>
    <row r="46" spans="1:20" ht="15" x14ac:dyDescent="0.25">
      <c r="A46" s="157" t="s">
        <v>6</v>
      </c>
      <c r="B46" s="157"/>
      <c r="C46" s="157"/>
      <c r="D46" s="157"/>
      <c r="E46" s="157"/>
      <c r="F46" s="157"/>
      <c r="G46" s="157"/>
      <c r="H46" s="157"/>
      <c r="I46" s="157"/>
      <c r="J46" s="13"/>
      <c r="K46" s="13"/>
      <c r="L46" s="13"/>
      <c r="M46" s="13"/>
      <c r="N46" s="13"/>
      <c r="O46" s="13"/>
    </row>
    <row r="47" spans="1:20" ht="14.25" x14ac:dyDescent="0.2">
      <c r="A47" s="158" t="s">
        <v>27</v>
      </c>
      <c r="B47" s="15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20" ht="15" thickBo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5" thickBot="1" x14ac:dyDescent="0.25">
      <c r="A49" s="14"/>
      <c r="B49" s="115" t="s">
        <v>11</v>
      </c>
      <c r="C49" s="116" t="s">
        <v>4</v>
      </c>
      <c r="D49" s="117" t="s">
        <v>12</v>
      </c>
      <c r="E49" s="20"/>
      <c r="F49" s="20"/>
      <c r="G49" s="20"/>
      <c r="I49" s="14"/>
      <c r="J49" s="14"/>
      <c r="K49" s="14"/>
      <c r="L49" s="14"/>
      <c r="M49" s="14"/>
      <c r="N49" s="14"/>
      <c r="O49" s="14"/>
    </row>
    <row r="50" spans="1:15" ht="14.25" x14ac:dyDescent="0.2">
      <c r="A50" s="14"/>
      <c r="B50" s="44" t="s">
        <v>31</v>
      </c>
      <c r="C50" s="45">
        <v>2</v>
      </c>
      <c r="D50" s="164">
        <f>C50+C51+C52+C53+C54+C55</f>
        <v>40</v>
      </c>
      <c r="E50" s="85"/>
      <c r="F50" s="85"/>
      <c r="G50" s="85"/>
      <c r="I50" s="14"/>
      <c r="J50" s="14"/>
      <c r="K50" s="14"/>
      <c r="L50" s="14"/>
      <c r="M50" s="14"/>
      <c r="N50" s="14"/>
      <c r="O50" s="14"/>
    </row>
    <row r="51" spans="1:15" ht="14.25" x14ac:dyDescent="0.2">
      <c r="A51" s="14"/>
      <c r="B51" s="46" t="s">
        <v>32</v>
      </c>
      <c r="C51" s="47">
        <v>3</v>
      </c>
      <c r="D51" s="165"/>
      <c r="E51" s="85"/>
      <c r="F51" s="85"/>
      <c r="G51" s="85"/>
      <c r="I51" s="14"/>
      <c r="J51" s="14"/>
      <c r="K51" s="14"/>
      <c r="L51" s="14"/>
      <c r="M51" s="14"/>
      <c r="N51" s="14"/>
      <c r="O51" s="14"/>
    </row>
    <row r="52" spans="1:15" ht="14.25" x14ac:dyDescent="0.2">
      <c r="A52" s="14"/>
      <c r="B52" s="46" t="s">
        <v>33</v>
      </c>
      <c r="C52" s="47">
        <v>3</v>
      </c>
      <c r="D52" s="165"/>
      <c r="E52" s="85"/>
      <c r="F52" s="85"/>
      <c r="G52" s="85"/>
      <c r="I52" s="14"/>
      <c r="J52" s="14"/>
      <c r="K52" s="14"/>
      <c r="L52" s="14"/>
      <c r="M52" s="14"/>
      <c r="N52" s="14"/>
      <c r="O52" s="14"/>
    </row>
    <row r="53" spans="1:15" ht="14.25" x14ac:dyDescent="0.2">
      <c r="A53" s="14"/>
      <c r="B53" s="46" t="s">
        <v>34</v>
      </c>
      <c r="C53" s="47">
        <v>9</v>
      </c>
      <c r="D53" s="165"/>
      <c r="E53" s="85"/>
      <c r="F53" s="85"/>
      <c r="G53" s="85"/>
      <c r="I53" s="14"/>
      <c r="J53" s="14"/>
      <c r="K53" s="14"/>
      <c r="L53" s="14"/>
      <c r="M53" s="14"/>
      <c r="N53" s="14"/>
      <c r="O53" s="14"/>
    </row>
    <row r="54" spans="1:15" ht="14.25" x14ac:dyDescent="0.2">
      <c r="A54" s="14"/>
      <c r="B54" s="46" t="s">
        <v>35</v>
      </c>
      <c r="C54" s="47">
        <v>21</v>
      </c>
      <c r="D54" s="165"/>
      <c r="E54" s="85"/>
      <c r="F54" s="85"/>
      <c r="G54" s="85"/>
      <c r="I54" s="14"/>
      <c r="J54" s="14"/>
      <c r="K54" s="14"/>
      <c r="L54" s="14"/>
      <c r="M54" s="14"/>
      <c r="N54" s="14"/>
      <c r="O54" s="14"/>
    </row>
    <row r="55" spans="1:15" ht="15" thickBot="1" x14ac:dyDescent="0.25">
      <c r="A55" s="14"/>
      <c r="B55" s="48" t="s">
        <v>36</v>
      </c>
      <c r="C55" s="49">
        <v>2</v>
      </c>
      <c r="D55" s="166"/>
      <c r="E55" s="85"/>
      <c r="F55" s="85"/>
      <c r="G55" s="85"/>
      <c r="I55" s="14"/>
      <c r="J55" s="14"/>
      <c r="K55" s="14"/>
      <c r="L55" s="14"/>
      <c r="M55" s="14"/>
      <c r="N55" s="14"/>
      <c r="O55" s="14"/>
    </row>
    <row r="56" spans="1:15" ht="13.5" thickBot="1" x14ac:dyDescent="0.25"/>
    <row r="57" spans="1:15" ht="13.5" thickBot="1" x14ac:dyDescent="0.25">
      <c r="B57" s="96" t="s">
        <v>5</v>
      </c>
      <c r="C57" s="97" t="s">
        <v>11</v>
      </c>
      <c r="D57" s="98" t="s">
        <v>4</v>
      </c>
      <c r="E57" s="21"/>
      <c r="F57" s="20"/>
      <c r="G57" s="20"/>
    </row>
    <row r="58" spans="1:15" x14ac:dyDescent="0.2">
      <c r="B58" s="50" t="s">
        <v>37</v>
      </c>
      <c r="C58" s="51" t="s">
        <v>31</v>
      </c>
      <c r="D58" s="52">
        <v>1</v>
      </c>
      <c r="E58" s="22"/>
      <c r="F58" s="15"/>
      <c r="G58" s="15"/>
    </row>
    <row r="59" spans="1:15" x14ac:dyDescent="0.2">
      <c r="B59" s="53" t="s">
        <v>38</v>
      </c>
      <c r="C59" s="54" t="s">
        <v>31</v>
      </c>
      <c r="D59" s="55">
        <v>1</v>
      </c>
      <c r="E59" s="22"/>
      <c r="F59" s="15"/>
      <c r="G59" s="15"/>
    </row>
    <row r="60" spans="1:15" x14ac:dyDescent="0.2">
      <c r="B60" s="56" t="s">
        <v>39</v>
      </c>
      <c r="C60" s="57" t="s">
        <v>32</v>
      </c>
      <c r="D60" s="30">
        <v>3</v>
      </c>
      <c r="E60" s="22"/>
      <c r="F60" s="15"/>
      <c r="G60" s="15"/>
    </row>
    <row r="61" spans="1:15" x14ac:dyDescent="0.2">
      <c r="B61" s="56" t="s">
        <v>40</v>
      </c>
      <c r="C61" s="57" t="s">
        <v>33</v>
      </c>
      <c r="D61" s="30">
        <v>3</v>
      </c>
      <c r="E61" s="22"/>
      <c r="F61" s="15"/>
      <c r="G61" s="15"/>
    </row>
    <row r="62" spans="1:15" x14ac:dyDescent="0.2">
      <c r="B62" s="56" t="s">
        <v>41</v>
      </c>
      <c r="C62" s="57" t="s">
        <v>34</v>
      </c>
      <c r="D62" s="30">
        <v>7</v>
      </c>
      <c r="E62" s="22"/>
      <c r="F62" s="15"/>
      <c r="G62" s="15"/>
    </row>
    <row r="63" spans="1:15" x14ac:dyDescent="0.2">
      <c r="B63" s="56" t="s">
        <v>42</v>
      </c>
      <c r="C63" s="57" t="s">
        <v>34</v>
      </c>
      <c r="D63" s="30">
        <v>2</v>
      </c>
      <c r="E63" s="22"/>
      <c r="F63" s="15"/>
      <c r="G63" s="15"/>
    </row>
    <row r="64" spans="1:15" x14ac:dyDescent="0.2">
      <c r="B64" s="56" t="s">
        <v>43</v>
      </c>
      <c r="C64" s="57" t="s">
        <v>31</v>
      </c>
      <c r="D64" s="30">
        <v>1</v>
      </c>
      <c r="E64" s="22"/>
      <c r="F64" s="15"/>
      <c r="G64" s="15"/>
    </row>
    <row r="65" spans="1:16" x14ac:dyDescent="0.2">
      <c r="B65" s="56" t="s">
        <v>44</v>
      </c>
      <c r="C65" s="57" t="s">
        <v>35</v>
      </c>
      <c r="D65" s="30">
        <v>6</v>
      </c>
      <c r="E65" s="22"/>
      <c r="F65" s="15"/>
      <c r="G65" s="15"/>
    </row>
    <row r="66" spans="1:16" x14ac:dyDescent="0.2">
      <c r="B66" s="56" t="s">
        <v>45</v>
      </c>
      <c r="C66" s="57" t="s">
        <v>35</v>
      </c>
      <c r="D66" s="30">
        <v>2</v>
      </c>
      <c r="E66" s="22"/>
      <c r="F66" s="15"/>
      <c r="G66" s="15"/>
    </row>
    <row r="67" spans="1:16" x14ac:dyDescent="0.2">
      <c r="B67" s="56" t="s">
        <v>46</v>
      </c>
      <c r="C67" s="57" t="s">
        <v>35</v>
      </c>
      <c r="D67" s="30">
        <v>1</v>
      </c>
      <c r="E67" s="22"/>
      <c r="F67" s="15"/>
      <c r="G67" s="15"/>
    </row>
    <row r="68" spans="1:16" x14ac:dyDescent="0.2">
      <c r="B68" s="56" t="s">
        <v>47</v>
      </c>
      <c r="C68" s="57" t="s">
        <v>35</v>
      </c>
      <c r="D68" s="30">
        <v>4</v>
      </c>
      <c r="E68" s="22"/>
      <c r="F68" s="15"/>
      <c r="G68" s="15"/>
    </row>
    <row r="69" spans="1:16" x14ac:dyDescent="0.2">
      <c r="B69" s="56" t="s">
        <v>48</v>
      </c>
      <c r="C69" s="57" t="s">
        <v>35</v>
      </c>
      <c r="D69" s="30">
        <v>1</v>
      </c>
      <c r="E69" s="22"/>
      <c r="F69" s="15"/>
      <c r="G69" s="15"/>
    </row>
    <row r="70" spans="1:16" x14ac:dyDescent="0.2">
      <c r="B70" s="56" t="s">
        <v>49</v>
      </c>
      <c r="C70" s="57" t="s">
        <v>35</v>
      </c>
      <c r="D70" s="30">
        <v>1</v>
      </c>
      <c r="E70" s="22"/>
      <c r="F70" s="15"/>
      <c r="G70" s="15"/>
    </row>
    <row r="71" spans="1:16" x14ac:dyDescent="0.2">
      <c r="B71" s="56" t="s">
        <v>50</v>
      </c>
      <c r="C71" s="57" t="s">
        <v>35</v>
      </c>
      <c r="D71" s="30">
        <v>1</v>
      </c>
      <c r="E71" s="22"/>
      <c r="F71" s="15"/>
      <c r="G71" s="15"/>
    </row>
    <row r="72" spans="1:16" x14ac:dyDescent="0.2">
      <c r="B72" s="56" t="s">
        <v>51</v>
      </c>
      <c r="C72" s="57" t="s">
        <v>35</v>
      </c>
      <c r="D72" s="30">
        <v>3</v>
      </c>
      <c r="E72" s="22"/>
      <c r="F72" s="15"/>
      <c r="G72" s="15"/>
    </row>
    <row r="73" spans="1:16" x14ac:dyDescent="0.2">
      <c r="B73" s="56" t="s">
        <v>52</v>
      </c>
      <c r="C73" s="57" t="s">
        <v>36</v>
      </c>
      <c r="D73" s="30">
        <v>2</v>
      </c>
      <c r="E73" s="22"/>
      <c r="F73" s="15"/>
      <c r="G73" s="15"/>
    </row>
    <row r="74" spans="1:16" ht="13.5" thickBot="1" x14ac:dyDescent="0.25">
      <c r="B74" s="48" t="s">
        <v>53</v>
      </c>
      <c r="C74" s="49" t="s">
        <v>35</v>
      </c>
      <c r="D74" s="32">
        <v>1</v>
      </c>
      <c r="E74" s="22"/>
      <c r="F74" s="15"/>
      <c r="G74" s="15"/>
    </row>
    <row r="75" spans="1:16" x14ac:dyDescent="0.2">
      <c r="H75" s="15"/>
      <c r="I75" s="16"/>
    </row>
    <row r="76" spans="1:16" x14ac:dyDescent="0.2">
      <c r="I76" s="16"/>
    </row>
    <row r="78" spans="1:16" ht="15" x14ac:dyDescent="0.25">
      <c r="A78" s="157" t="s">
        <v>7</v>
      </c>
      <c r="B78" s="157"/>
      <c r="C78" s="157"/>
      <c r="D78" s="157"/>
      <c r="E78" s="157"/>
      <c r="F78" s="157"/>
      <c r="G78" s="157"/>
      <c r="H78" s="157"/>
      <c r="I78" s="157"/>
      <c r="J78" s="13"/>
      <c r="K78" s="13"/>
      <c r="L78" s="13"/>
      <c r="M78" s="13"/>
      <c r="N78" s="13"/>
      <c r="O78" s="13"/>
      <c r="P78" s="13"/>
    </row>
    <row r="79" spans="1:16" ht="14.25" x14ac:dyDescent="0.2">
      <c r="A79" s="155" t="s">
        <v>27</v>
      </c>
      <c r="B79" s="15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3.5" thickBot="1" x14ac:dyDescent="0.25"/>
    <row r="81" spans="2:7" ht="13.5" thickBot="1" x14ac:dyDescent="0.25">
      <c r="B81" s="111" t="s">
        <v>11</v>
      </c>
      <c r="C81" s="112" t="s">
        <v>4</v>
      </c>
      <c r="D81" s="118" t="s">
        <v>12</v>
      </c>
      <c r="E81" s="21"/>
      <c r="F81" s="20"/>
      <c r="G81" s="20"/>
    </row>
    <row r="82" spans="2:7" x14ac:dyDescent="0.2">
      <c r="B82" s="44" t="s">
        <v>54</v>
      </c>
      <c r="C82" s="45">
        <v>3</v>
      </c>
      <c r="D82" s="152">
        <f>C82+C83+C84+C85+C86+C87+C88+C89+C90</f>
        <v>43</v>
      </c>
      <c r="E82" s="59"/>
      <c r="F82" s="85"/>
      <c r="G82" s="85"/>
    </row>
    <row r="83" spans="2:7" x14ac:dyDescent="0.2">
      <c r="B83" s="46" t="s">
        <v>55</v>
      </c>
      <c r="C83" s="47">
        <v>4</v>
      </c>
      <c r="D83" s="153"/>
      <c r="E83" s="59"/>
      <c r="F83" s="85"/>
      <c r="G83" s="85"/>
    </row>
    <row r="84" spans="2:7" x14ac:dyDescent="0.2">
      <c r="B84" s="46" t="s">
        <v>56</v>
      </c>
      <c r="C84" s="47">
        <v>5</v>
      </c>
      <c r="D84" s="153"/>
      <c r="E84" s="59"/>
      <c r="F84" s="85"/>
      <c r="G84" s="85"/>
    </row>
    <row r="85" spans="2:7" x14ac:dyDescent="0.2">
      <c r="B85" s="46" t="s">
        <v>57</v>
      </c>
      <c r="C85" s="47">
        <v>1</v>
      </c>
      <c r="D85" s="153"/>
      <c r="E85" s="59"/>
      <c r="F85" s="85"/>
      <c r="G85" s="85"/>
    </row>
    <row r="86" spans="2:7" x14ac:dyDescent="0.2">
      <c r="B86" s="46" t="s">
        <v>31</v>
      </c>
      <c r="C86" s="47">
        <v>7</v>
      </c>
      <c r="D86" s="153"/>
      <c r="E86" s="59"/>
      <c r="F86" s="85"/>
      <c r="G86" s="85"/>
    </row>
    <row r="87" spans="2:7" x14ac:dyDescent="0.2">
      <c r="B87" s="46" t="s">
        <v>33</v>
      </c>
      <c r="C87" s="47">
        <v>17</v>
      </c>
      <c r="D87" s="153"/>
      <c r="E87" s="59"/>
      <c r="F87" s="85"/>
      <c r="G87" s="85"/>
    </row>
    <row r="88" spans="2:7" x14ac:dyDescent="0.2">
      <c r="B88" s="46" t="s">
        <v>34</v>
      </c>
      <c r="C88" s="47">
        <v>3</v>
      </c>
      <c r="D88" s="153"/>
      <c r="E88" s="59"/>
      <c r="F88" s="85"/>
      <c r="G88" s="85"/>
    </row>
    <row r="89" spans="2:7" x14ac:dyDescent="0.2">
      <c r="B89" s="46" t="s">
        <v>58</v>
      </c>
      <c r="C89" s="47">
        <v>1</v>
      </c>
      <c r="D89" s="153"/>
      <c r="E89" s="59"/>
      <c r="F89" s="85"/>
      <c r="G89" s="85"/>
    </row>
    <row r="90" spans="2:7" ht="13.5" thickBot="1" x14ac:dyDescent="0.25">
      <c r="B90" s="48" t="s">
        <v>59</v>
      </c>
      <c r="C90" s="49">
        <v>2</v>
      </c>
      <c r="D90" s="154"/>
      <c r="E90" s="59"/>
      <c r="F90" s="85"/>
      <c r="G90" s="85"/>
    </row>
    <row r="91" spans="2:7" ht="13.5" thickBot="1" x14ac:dyDescent="0.25"/>
    <row r="92" spans="2:7" ht="13.5" thickBot="1" x14ac:dyDescent="0.25">
      <c r="B92" s="96" t="s">
        <v>5</v>
      </c>
      <c r="C92" s="97" t="s">
        <v>11</v>
      </c>
      <c r="D92" s="98" t="s">
        <v>4</v>
      </c>
      <c r="E92" s="21"/>
      <c r="F92" s="20"/>
      <c r="G92" s="20"/>
    </row>
    <row r="93" spans="2:7" x14ac:dyDescent="0.2">
      <c r="B93" s="50" t="s">
        <v>62</v>
      </c>
      <c r="C93" s="51" t="s">
        <v>54</v>
      </c>
      <c r="D93" s="31">
        <v>2</v>
      </c>
      <c r="E93" s="22"/>
      <c r="F93" s="15"/>
      <c r="G93" s="15"/>
    </row>
    <row r="94" spans="2:7" x14ac:dyDescent="0.2">
      <c r="B94" s="3" t="s">
        <v>63</v>
      </c>
      <c r="C94" s="57" t="s">
        <v>54</v>
      </c>
      <c r="D94" s="30">
        <v>1</v>
      </c>
      <c r="E94" s="22"/>
      <c r="F94" s="15"/>
      <c r="G94" s="15"/>
    </row>
    <row r="95" spans="2:7" x14ac:dyDescent="0.2">
      <c r="B95" s="3" t="s">
        <v>61</v>
      </c>
      <c r="C95" s="57" t="s">
        <v>55</v>
      </c>
      <c r="D95" s="30">
        <v>3</v>
      </c>
      <c r="E95" s="22"/>
      <c r="F95" s="15"/>
      <c r="G95" s="15"/>
    </row>
    <row r="96" spans="2:7" x14ac:dyDescent="0.2">
      <c r="B96" s="3" t="s">
        <v>64</v>
      </c>
      <c r="C96" s="57" t="s">
        <v>55</v>
      </c>
      <c r="D96" s="30">
        <v>1</v>
      </c>
      <c r="E96" s="22"/>
      <c r="F96" s="15"/>
      <c r="G96" s="15"/>
    </row>
    <row r="97" spans="2:7" x14ac:dyDescent="0.2">
      <c r="B97" s="58" t="s">
        <v>65</v>
      </c>
      <c r="C97" s="57" t="s">
        <v>56</v>
      </c>
      <c r="D97" s="30">
        <v>1</v>
      </c>
      <c r="E97" s="22"/>
      <c r="F97" s="15"/>
      <c r="G97" s="15"/>
    </row>
    <row r="98" spans="2:7" x14ac:dyDescent="0.2">
      <c r="B98" s="3" t="s">
        <v>66</v>
      </c>
      <c r="C98" s="57" t="s">
        <v>56</v>
      </c>
      <c r="D98" s="30">
        <v>3</v>
      </c>
      <c r="E98" s="22"/>
      <c r="F98" s="15"/>
      <c r="G98" s="15"/>
    </row>
    <row r="99" spans="2:7" x14ac:dyDescent="0.2">
      <c r="B99" s="3" t="s">
        <v>67</v>
      </c>
      <c r="C99" s="57" t="s">
        <v>56</v>
      </c>
      <c r="D99" s="30">
        <v>1</v>
      </c>
      <c r="E99" s="22"/>
      <c r="F99" s="15"/>
      <c r="G99" s="15"/>
    </row>
    <row r="100" spans="2:7" x14ac:dyDescent="0.2">
      <c r="B100" s="3" t="s">
        <v>68</v>
      </c>
      <c r="C100" s="57" t="s">
        <v>57</v>
      </c>
      <c r="D100" s="33">
        <v>1</v>
      </c>
      <c r="E100" s="22"/>
      <c r="F100" s="15"/>
      <c r="G100" s="15"/>
    </row>
    <row r="101" spans="2:7" x14ac:dyDescent="0.2">
      <c r="B101" s="3" t="s">
        <v>69</v>
      </c>
      <c r="C101" s="57" t="s">
        <v>31</v>
      </c>
      <c r="D101" s="33">
        <v>2</v>
      </c>
      <c r="E101" s="22"/>
      <c r="F101" s="15"/>
      <c r="G101" s="15"/>
    </row>
    <row r="102" spans="2:7" x14ac:dyDescent="0.2">
      <c r="B102" s="3" t="s">
        <v>70</v>
      </c>
      <c r="C102" s="57" t="s">
        <v>31</v>
      </c>
      <c r="D102" s="33">
        <v>1</v>
      </c>
      <c r="E102" s="22"/>
      <c r="F102" s="15"/>
      <c r="G102" s="15"/>
    </row>
    <row r="103" spans="2:7" x14ac:dyDescent="0.2">
      <c r="B103" s="3" t="s">
        <v>71</v>
      </c>
      <c r="C103" s="57" t="s">
        <v>31</v>
      </c>
      <c r="D103" s="33">
        <v>4</v>
      </c>
      <c r="E103" s="22"/>
      <c r="F103" s="15"/>
      <c r="G103" s="15"/>
    </row>
    <row r="104" spans="2:7" x14ac:dyDescent="0.2">
      <c r="B104" s="3" t="s">
        <v>72</v>
      </c>
      <c r="C104" s="57" t="s">
        <v>33</v>
      </c>
      <c r="D104" s="33">
        <v>6</v>
      </c>
      <c r="E104" s="22"/>
      <c r="F104" s="15"/>
      <c r="G104" s="15"/>
    </row>
    <row r="105" spans="2:7" x14ac:dyDescent="0.2">
      <c r="B105" s="3" t="s">
        <v>73</v>
      </c>
      <c r="C105" s="57" t="s">
        <v>33</v>
      </c>
      <c r="D105" s="30">
        <v>3</v>
      </c>
      <c r="E105" s="22"/>
      <c r="F105" s="15"/>
      <c r="G105" s="15"/>
    </row>
    <row r="106" spans="2:7" x14ac:dyDescent="0.2">
      <c r="B106" s="3" t="s">
        <v>74</v>
      </c>
      <c r="C106" s="57" t="s">
        <v>33</v>
      </c>
      <c r="D106" s="30">
        <v>2</v>
      </c>
      <c r="E106" s="22"/>
      <c r="F106" s="15"/>
      <c r="G106" s="15"/>
    </row>
    <row r="107" spans="2:7" x14ac:dyDescent="0.2">
      <c r="B107" s="3" t="s">
        <v>75</v>
      </c>
      <c r="C107" s="57" t="s">
        <v>33</v>
      </c>
      <c r="D107" s="30">
        <v>2</v>
      </c>
      <c r="E107" s="22"/>
      <c r="F107" s="15"/>
      <c r="G107" s="15"/>
    </row>
    <row r="108" spans="2:7" x14ac:dyDescent="0.2">
      <c r="B108" s="3" t="s">
        <v>76</v>
      </c>
      <c r="C108" s="57" t="s">
        <v>33</v>
      </c>
      <c r="D108" s="30">
        <v>2</v>
      </c>
      <c r="E108" s="22"/>
      <c r="F108" s="15"/>
      <c r="G108" s="15"/>
    </row>
    <row r="109" spans="2:7" x14ac:dyDescent="0.2">
      <c r="B109" s="3" t="s">
        <v>40</v>
      </c>
      <c r="C109" s="57" t="s">
        <v>33</v>
      </c>
      <c r="D109" s="30">
        <v>1</v>
      </c>
      <c r="E109" s="22"/>
      <c r="F109" s="15"/>
      <c r="G109" s="15"/>
    </row>
    <row r="110" spans="2:7" x14ac:dyDescent="0.2">
      <c r="B110" s="3" t="s">
        <v>77</v>
      </c>
      <c r="C110" s="57" t="s">
        <v>33</v>
      </c>
      <c r="D110" s="30">
        <v>1</v>
      </c>
      <c r="E110" s="22"/>
      <c r="F110" s="15"/>
      <c r="G110" s="15"/>
    </row>
    <row r="111" spans="2:7" x14ac:dyDescent="0.2">
      <c r="B111" s="3" t="s">
        <v>78</v>
      </c>
      <c r="C111" s="57" t="s">
        <v>34</v>
      </c>
      <c r="D111" s="30">
        <v>1</v>
      </c>
      <c r="E111" s="22"/>
      <c r="F111" s="15"/>
      <c r="G111" s="15"/>
    </row>
    <row r="112" spans="2:7" x14ac:dyDescent="0.2">
      <c r="B112" s="3" t="s">
        <v>79</v>
      </c>
      <c r="C112" s="57" t="s">
        <v>34</v>
      </c>
      <c r="D112" s="30">
        <v>2</v>
      </c>
      <c r="E112" s="22"/>
      <c r="F112" s="15"/>
      <c r="G112" s="15"/>
    </row>
    <row r="113" spans="2:7" x14ac:dyDescent="0.2">
      <c r="B113" s="3" t="s">
        <v>80</v>
      </c>
      <c r="C113" s="57" t="s">
        <v>58</v>
      </c>
      <c r="D113" s="30">
        <v>1</v>
      </c>
      <c r="E113" s="22"/>
      <c r="F113" s="15"/>
      <c r="G113" s="15"/>
    </row>
    <row r="114" spans="2:7" ht="13.5" thickBot="1" x14ac:dyDescent="0.25">
      <c r="B114" s="4" t="s">
        <v>81</v>
      </c>
      <c r="C114" s="49" t="s">
        <v>35</v>
      </c>
      <c r="D114" s="32">
        <v>2</v>
      </c>
      <c r="E114" s="22"/>
      <c r="F114" s="15"/>
      <c r="G114" s="15"/>
    </row>
  </sheetData>
  <sheetProtection algorithmName="SHA-512" hashValue="TvTDSKRblScFmeYQWwfCmykW3Sq9YRExFRCXHokXpuu5WvITxPHUxcJXYYGzKUxzPZO+LT6YJq7Elkk/eMgX8g==" saltValue="4xGP9Q2mPX2JVOr4C6aXYA==" spinCount="100000" sheet="1" objects="1" scenarios="1"/>
  <mergeCells count="18">
    <mergeCell ref="A78:I78"/>
    <mergeCell ref="A79:B79"/>
    <mergeCell ref="D82:D90"/>
    <mergeCell ref="A8:H8"/>
    <mergeCell ref="A9:B9"/>
    <mergeCell ref="F9:I9"/>
    <mergeCell ref="A46:I46"/>
    <mergeCell ref="A47:B47"/>
    <mergeCell ref="B23:B24"/>
    <mergeCell ref="C23:D23"/>
    <mergeCell ref="E23:G23"/>
    <mergeCell ref="H23:J23"/>
    <mergeCell ref="C27:D27"/>
    <mergeCell ref="E27:G27"/>
    <mergeCell ref="H27:J27"/>
    <mergeCell ref="B11:E11"/>
    <mergeCell ref="B22:E22"/>
    <mergeCell ref="D50:D5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114"/>
  <sheetViews>
    <sheetView zoomScale="91" zoomScaleNormal="91" workbookViewId="0">
      <selection activeCell="B12" sqref="B12"/>
    </sheetView>
  </sheetViews>
  <sheetFormatPr baseColWidth="10" defaultRowHeight="12.75" x14ac:dyDescent="0.2"/>
  <cols>
    <col min="1" max="1" width="5.42578125" style="8" customWidth="1"/>
    <col min="2" max="2" width="29" style="8" customWidth="1"/>
    <col min="3" max="3" width="12.5703125" style="8" customWidth="1"/>
    <col min="4" max="4" width="14" style="8" customWidth="1"/>
    <col min="5" max="5" width="12.28515625" style="8" bestFit="1" customWidth="1"/>
    <col min="6" max="6" width="11.28515625" style="8" customWidth="1"/>
    <col min="7" max="7" width="14" style="8" customWidth="1"/>
    <col min="8" max="8" width="12.5703125" style="8" customWidth="1"/>
    <col min="9" max="9" width="11.42578125" style="8"/>
    <col min="10" max="10" width="14.42578125" style="8" customWidth="1"/>
    <col min="11" max="11" width="2.85546875" style="8" customWidth="1"/>
    <col min="12" max="16384" width="11.42578125" style="8"/>
  </cols>
  <sheetData>
    <row r="8" spans="1:20" ht="15.75" customHeight="1" x14ac:dyDescent="0.25">
      <c r="A8" s="128" t="s">
        <v>9</v>
      </c>
      <c r="B8" s="128"/>
      <c r="C8" s="128"/>
      <c r="D8" s="128"/>
      <c r="E8" s="128"/>
      <c r="F8" s="128"/>
      <c r="G8" s="128"/>
      <c r="H8" s="128"/>
      <c r="I8" s="6"/>
      <c r="J8" s="6"/>
      <c r="K8" s="6"/>
      <c r="L8" s="6"/>
      <c r="M8" s="6"/>
      <c r="N8" s="6"/>
      <c r="O8" s="6"/>
      <c r="P8" s="7"/>
      <c r="Q8" s="7"/>
      <c r="R8" s="7"/>
      <c r="S8" s="7"/>
      <c r="T8" s="7"/>
    </row>
    <row r="9" spans="1:20" ht="15.75" customHeight="1" x14ac:dyDescent="0.25">
      <c r="A9" s="155" t="s">
        <v>115</v>
      </c>
      <c r="B9" s="155"/>
      <c r="C9" s="6"/>
      <c r="D9" s="6"/>
      <c r="E9" s="6"/>
      <c r="F9" s="6"/>
      <c r="G9" s="6"/>
      <c r="H9" s="106"/>
      <c r="J9" s="6"/>
      <c r="K9" s="6"/>
      <c r="L9" s="6"/>
      <c r="P9" s="17"/>
      <c r="Q9" s="9"/>
      <c r="R9" s="9"/>
      <c r="S9" s="9"/>
      <c r="T9" s="9"/>
    </row>
    <row r="10" spans="1:20" x14ac:dyDescent="0.2">
      <c r="P10" s="16"/>
    </row>
    <row r="11" spans="1:20" ht="13.5" thickBot="1" x14ac:dyDescent="0.25">
      <c r="B11" s="127" t="s">
        <v>117</v>
      </c>
      <c r="C11" s="127"/>
      <c r="D11" s="127"/>
      <c r="E11" s="127"/>
      <c r="P11" s="16"/>
    </row>
    <row r="12" spans="1:20" ht="13.5" thickBot="1" x14ac:dyDescent="0.25">
      <c r="B12" s="91" t="s">
        <v>0</v>
      </c>
      <c r="C12" s="99" t="s">
        <v>10</v>
      </c>
      <c r="D12" s="25"/>
      <c r="E12" s="25"/>
      <c r="F12" s="25"/>
      <c r="G12" s="25"/>
      <c r="H12" s="25"/>
      <c r="P12" s="16"/>
    </row>
    <row r="13" spans="1:20" x14ac:dyDescent="0.2">
      <c r="B13" s="26" t="s">
        <v>1</v>
      </c>
      <c r="C13" s="66">
        <v>47</v>
      </c>
      <c r="D13" s="29"/>
      <c r="E13" s="29"/>
      <c r="F13" s="29"/>
      <c r="G13" s="29"/>
      <c r="H13" s="29"/>
      <c r="P13" s="16"/>
    </row>
    <row r="14" spans="1:20" ht="13.5" thickBot="1" x14ac:dyDescent="0.25">
      <c r="B14" s="27" t="s">
        <v>2</v>
      </c>
      <c r="C14" s="67">
        <v>61</v>
      </c>
      <c r="D14" s="29"/>
      <c r="E14" s="29"/>
      <c r="F14" s="29"/>
      <c r="G14" s="29"/>
      <c r="H14" s="29"/>
      <c r="P14" s="16"/>
    </row>
    <row r="15" spans="1:20" ht="13.5" thickBot="1" x14ac:dyDescent="0.25">
      <c r="B15" s="108" t="s">
        <v>3</v>
      </c>
      <c r="C15" s="109">
        <f>SUM(C13:H14)</f>
        <v>108</v>
      </c>
      <c r="D15" s="85"/>
      <c r="E15" s="85"/>
      <c r="F15" s="85"/>
      <c r="G15" s="85"/>
      <c r="H15" s="85"/>
      <c r="P15" s="16"/>
    </row>
    <row r="16" spans="1:20" x14ac:dyDescent="0.2">
      <c r="B16" s="41"/>
      <c r="C16" s="42"/>
      <c r="D16" s="42"/>
      <c r="E16" s="85"/>
      <c r="F16" s="85"/>
      <c r="G16" s="85"/>
      <c r="H16" s="85"/>
      <c r="P16" s="16"/>
    </row>
    <row r="17" spans="2:16" x14ac:dyDescent="0.2">
      <c r="B17" s="41"/>
      <c r="C17" s="42"/>
      <c r="D17" s="42"/>
      <c r="E17" s="85"/>
      <c r="F17" s="85"/>
      <c r="G17" s="85"/>
      <c r="H17" s="85"/>
      <c r="P17" s="16"/>
    </row>
    <row r="18" spans="2:16" x14ac:dyDescent="0.2">
      <c r="B18" s="41"/>
      <c r="C18" s="42"/>
      <c r="D18" s="42"/>
      <c r="E18" s="85"/>
      <c r="F18" s="85"/>
      <c r="G18" s="85"/>
      <c r="H18" s="85"/>
      <c r="P18" s="16"/>
    </row>
    <row r="19" spans="2:16" x14ac:dyDescent="0.2">
      <c r="B19" s="41"/>
      <c r="C19" s="42"/>
      <c r="D19" s="42"/>
      <c r="E19" s="85"/>
      <c r="F19" s="85"/>
      <c r="G19" s="85"/>
      <c r="H19" s="85"/>
      <c r="P19" s="16"/>
    </row>
    <row r="20" spans="2:16" x14ac:dyDescent="0.2">
      <c r="B20" s="41"/>
      <c r="C20" s="42"/>
      <c r="D20" s="42"/>
      <c r="E20" s="85"/>
      <c r="F20" s="85"/>
      <c r="G20" s="85"/>
      <c r="H20" s="85"/>
      <c r="P20" s="16"/>
    </row>
    <row r="21" spans="2:16" ht="17.25" customHeight="1" x14ac:dyDescent="0.2">
      <c r="B21" s="43"/>
      <c r="C21" s="85"/>
      <c r="D21" s="85"/>
      <c r="E21" s="85"/>
      <c r="F21" s="85"/>
      <c r="G21" s="85"/>
      <c r="H21" s="85"/>
      <c r="P21" s="16"/>
    </row>
    <row r="22" spans="2:16" ht="17.25" customHeight="1" thickBot="1" x14ac:dyDescent="0.25">
      <c r="B22" s="126" t="s">
        <v>123</v>
      </c>
      <c r="C22" s="126"/>
      <c r="D22" s="126"/>
      <c r="E22" s="126"/>
      <c r="F22" s="85"/>
      <c r="G22" s="85"/>
      <c r="H22" s="85"/>
      <c r="P22" s="16"/>
    </row>
    <row r="23" spans="2:16" ht="13.5" thickBot="1" x14ac:dyDescent="0.25">
      <c r="B23" s="159" t="s">
        <v>124</v>
      </c>
      <c r="C23" s="161" t="s">
        <v>108</v>
      </c>
      <c r="D23" s="162"/>
      <c r="E23" s="161" t="s">
        <v>10</v>
      </c>
      <c r="F23" s="162"/>
      <c r="G23" s="162"/>
      <c r="H23" s="161" t="s">
        <v>109</v>
      </c>
      <c r="I23" s="162"/>
      <c r="J23" s="163"/>
      <c r="P23" s="16"/>
    </row>
    <row r="24" spans="2:16" ht="26.25" thickBot="1" x14ac:dyDescent="0.25">
      <c r="B24" s="160"/>
      <c r="C24" s="87" t="s">
        <v>110</v>
      </c>
      <c r="D24" s="87" t="s">
        <v>107</v>
      </c>
      <c r="E24" s="87" t="s">
        <v>112</v>
      </c>
      <c r="F24" s="87" t="s">
        <v>113</v>
      </c>
      <c r="G24" s="87" t="s">
        <v>107</v>
      </c>
      <c r="H24" s="87" t="s">
        <v>114</v>
      </c>
      <c r="I24" s="87" t="s">
        <v>111</v>
      </c>
      <c r="J24" s="87" t="s">
        <v>107</v>
      </c>
      <c r="P24" s="16"/>
    </row>
    <row r="25" spans="2:16" x14ac:dyDescent="0.2">
      <c r="B25" s="26" t="s">
        <v>20</v>
      </c>
      <c r="C25" s="70">
        <v>87</v>
      </c>
      <c r="D25" s="68">
        <v>7</v>
      </c>
      <c r="E25" s="68">
        <v>50</v>
      </c>
      <c r="F25" s="68">
        <v>65</v>
      </c>
      <c r="G25" s="68">
        <v>6</v>
      </c>
      <c r="H25" s="68">
        <v>0</v>
      </c>
      <c r="I25" s="68">
        <v>0</v>
      </c>
      <c r="J25" s="68">
        <v>3</v>
      </c>
      <c r="P25" s="16"/>
    </row>
    <row r="26" spans="2:16" ht="13.5" thickBot="1" x14ac:dyDescent="0.25">
      <c r="B26" s="27" t="s">
        <v>2</v>
      </c>
      <c r="C26" s="71">
        <v>0</v>
      </c>
      <c r="D26" s="69">
        <v>0</v>
      </c>
      <c r="E26" s="69">
        <v>2</v>
      </c>
      <c r="F26" s="69">
        <v>3</v>
      </c>
      <c r="G26" s="69">
        <v>1</v>
      </c>
      <c r="H26" s="69">
        <v>0</v>
      </c>
      <c r="I26" s="69">
        <v>0</v>
      </c>
      <c r="J26" s="69">
        <v>0</v>
      </c>
      <c r="P26" s="16"/>
    </row>
    <row r="27" spans="2:16" ht="13.5" thickBot="1" x14ac:dyDescent="0.25">
      <c r="B27" s="110" t="s">
        <v>3</v>
      </c>
      <c r="C27" s="142">
        <f>SUM(C25:D26)</f>
        <v>94</v>
      </c>
      <c r="D27" s="143"/>
      <c r="E27" s="144">
        <f>SUM(E25:G26)</f>
        <v>127</v>
      </c>
      <c r="F27" s="145"/>
      <c r="G27" s="145"/>
      <c r="H27" s="144">
        <f>SUM(H25:J26)</f>
        <v>3</v>
      </c>
      <c r="I27" s="145"/>
      <c r="J27" s="146"/>
      <c r="P27" s="16"/>
    </row>
    <row r="28" spans="2:16" x14ac:dyDescent="0.2">
      <c r="P28" s="19"/>
    </row>
    <row r="29" spans="2:16" x14ac:dyDescent="0.2">
      <c r="P29" s="19"/>
    </row>
    <row r="30" spans="2:16" x14ac:dyDescent="0.2">
      <c r="P30" s="19"/>
    </row>
    <row r="31" spans="2:16" x14ac:dyDescent="0.2">
      <c r="P31" s="19"/>
    </row>
    <row r="32" spans="2:16" x14ac:dyDescent="0.2">
      <c r="P32" s="19"/>
    </row>
    <row r="33" spans="1:16" x14ac:dyDescent="0.2">
      <c r="P33" s="19"/>
    </row>
    <row r="34" spans="1:16" x14ac:dyDescent="0.2">
      <c r="P34" s="19"/>
    </row>
    <row r="35" spans="1:16" x14ac:dyDescent="0.2">
      <c r="P35" s="19"/>
    </row>
    <row r="36" spans="1:16" x14ac:dyDescent="0.2">
      <c r="P36" s="19"/>
    </row>
    <row r="37" spans="1:16" x14ac:dyDescent="0.2">
      <c r="P37" s="19"/>
    </row>
    <row r="38" spans="1:16" x14ac:dyDescent="0.2">
      <c r="P38" s="19"/>
    </row>
    <row r="39" spans="1:16" x14ac:dyDescent="0.2">
      <c r="P39" s="19"/>
    </row>
    <row r="40" spans="1:16" x14ac:dyDescent="0.2">
      <c r="P40" s="19"/>
    </row>
    <row r="41" spans="1:16" x14ac:dyDescent="0.2">
      <c r="P41" s="19"/>
    </row>
    <row r="42" spans="1:16" x14ac:dyDescent="0.2">
      <c r="P42" s="19"/>
    </row>
    <row r="43" spans="1:16" x14ac:dyDescent="0.2">
      <c r="P43" s="19"/>
    </row>
    <row r="44" spans="1:16" x14ac:dyDescent="0.2">
      <c r="P44" s="19"/>
    </row>
    <row r="45" spans="1:16" x14ac:dyDescent="0.2">
      <c r="P45" s="19"/>
    </row>
    <row r="47" spans="1:16" ht="15" x14ac:dyDescent="0.25">
      <c r="A47" s="157" t="s">
        <v>6</v>
      </c>
      <c r="B47" s="157"/>
      <c r="C47" s="157"/>
      <c r="D47" s="157"/>
      <c r="E47" s="157"/>
      <c r="F47" s="157"/>
      <c r="G47" s="157"/>
      <c r="H47" s="157"/>
      <c r="I47" s="13"/>
      <c r="J47" s="13"/>
      <c r="K47" s="13"/>
    </row>
    <row r="48" spans="1:16" ht="14.25" x14ac:dyDescent="0.2">
      <c r="A48" s="155" t="s">
        <v>115</v>
      </c>
      <c r="B48" s="155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 thickBo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 thickBot="1" x14ac:dyDescent="0.25">
      <c r="A50" s="14"/>
      <c r="B50" s="100" t="s">
        <v>11</v>
      </c>
      <c r="C50" s="101" t="s">
        <v>4</v>
      </c>
      <c r="D50" s="102" t="s">
        <v>12</v>
      </c>
      <c r="E50" s="20"/>
      <c r="F50" s="20"/>
      <c r="G50" s="20"/>
      <c r="H50" s="20"/>
      <c r="I50" s="14"/>
      <c r="J50" s="14"/>
      <c r="K50" s="14"/>
    </row>
    <row r="51" spans="1:11" ht="14.25" x14ac:dyDescent="0.2">
      <c r="A51" s="14"/>
      <c r="B51" s="44" t="s">
        <v>31</v>
      </c>
      <c r="C51" s="45">
        <v>5</v>
      </c>
      <c r="D51" s="164">
        <f>C51+C52+C53+C54+C55+C56</f>
        <v>61</v>
      </c>
      <c r="E51" s="85"/>
      <c r="F51" s="85"/>
      <c r="G51" s="85"/>
      <c r="H51" s="85"/>
      <c r="I51" s="14"/>
      <c r="J51" s="14"/>
      <c r="K51" s="14"/>
    </row>
    <row r="52" spans="1:11" ht="14.25" x14ac:dyDescent="0.2">
      <c r="A52" s="14"/>
      <c r="B52" s="46" t="s">
        <v>34</v>
      </c>
      <c r="C52" s="47">
        <v>39</v>
      </c>
      <c r="D52" s="165"/>
      <c r="E52" s="85"/>
      <c r="F52" s="85"/>
      <c r="G52" s="85"/>
      <c r="H52" s="85"/>
      <c r="I52" s="14"/>
      <c r="J52" s="14"/>
      <c r="K52" s="14"/>
    </row>
    <row r="53" spans="1:11" ht="14.25" x14ac:dyDescent="0.2">
      <c r="A53" s="14"/>
      <c r="B53" s="46" t="s">
        <v>35</v>
      </c>
      <c r="C53" s="47">
        <v>12</v>
      </c>
      <c r="D53" s="165"/>
      <c r="E53" s="85"/>
      <c r="F53" s="85"/>
      <c r="G53" s="85"/>
      <c r="H53" s="85"/>
      <c r="I53" s="14"/>
      <c r="J53" s="14"/>
      <c r="K53" s="14"/>
    </row>
    <row r="54" spans="1:11" ht="14.25" x14ac:dyDescent="0.2">
      <c r="A54" s="14"/>
      <c r="B54" s="46" t="s">
        <v>36</v>
      </c>
      <c r="C54" s="47">
        <v>3</v>
      </c>
      <c r="D54" s="165"/>
      <c r="E54" s="85"/>
      <c r="F54" s="85"/>
      <c r="G54" s="85"/>
      <c r="H54" s="85"/>
      <c r="I54" s="14"/>
      <c r="J54" s="14"/>
      <c r="K54" s="14"/>
    </row>
    <row r="55" spans="1:11" ht="14.25" x14ac:dyDescent="0.2">
      <c r="A55" s="14"/>
      <c r="B55" s="46" t="s">
        <v>32</v>
      </c>
      <c r="C55" s="47">
        <v>1</v>
      </c>
      <c r="D55" s="165"/>
      <c r="E55" s="85"/>
      <c r="F55" s="85"/>
      <c r="G55" s="85"/>
      <c r="H55" s="85"/>
      <c r="I55" s="14"/>
      <c r="J55" s="14"/>
      <c r="K55" s="14"/>
    </row>
    <row r="56" spans="1:11" ht="15" thickBot="1" x14ac:dyDescent="0.25">
      <c r="A56" s="14"/>
      <c r="B56" s="48" t="s">
        <v>87</v>
      </c>
      <c r="C56" s="49">
        <v>1</v>
      </c>
      <c r="D56" s="166"/>
      <c r="E56" s="85"/>
      <c r="F56" s="85"/>
      <c r="G56" s="85"/>
      <c r="H56" s="85"/>
      <c r="I56" s="14"/>
      <c r="J56" s="14"/>
      <c r="K56" s="14"/>
    </row>
    <row r="57" spans="1:11" ht="13.5" thickBot="1" x14ac:dyDescent="0.25"/>
    <row r="58" spans="1:11" ht="13.5" thickBot="1" x14ac:dyDescent="0.25">
      <c r="B58" s="111" t="s">
        <v>5</v>
      </c>
      <c r="C58" s="112" t="s">
        <v>11</v>
      </c>
      <c r="D58" s="113" t="s">
        <v>4</v>
      </c>
      <c r="E58" s="21"/>
      <c r="F58" s="20"/>
      <c r="G58" s="20"/>
      <c r="H58" s="20"/>
    </row>
    <row r="59" spans="1:11" x14ac:dyDescent="0.2">
      <c r="B59" s="50" t="s">
        <v>88</v>
      </c>
      <c r="C59" s="51" t="s">
        <v>35</v>
      </c>
      <c r="D59" s="52">
        <v>1</v>
      </c>
      <c r="E59" s="22"/>
      <c r="F59" s="15"/>
      <c r="G59" s="15"/>
      <c r="H59" s="15"/>
    </row>
    <row r="60" spans="1:11" x14ac:dyDescent="0.2">
      <c r="B60" s="53" t="s">
        <v>89</v>
      </c>
      <c r="C60" s="54" t="s">
        <v>31</v>
      </c>
      <c r="D60" s="55">
        <v>1</v>
      </c>
      <c r="E60" s="22"/>
      <c r="F60" s="15"/>
      <c r="G60" s="15"/>
      <c r="H60" s="15"/>
    </row>
    <row r="61" spans="1:11" x14ac:dyDescent="0.2">
      <c r="B61" s="56" t="s">
        <v>39</v>
      </c>
      <c r="C61" s="57" t="s">
        <v>32</v>
      </c>
      <c r="D61" s="30">
        <v>1</v>
      </c>
      <c r="E61" s="22"/>
      <c r="F61" s="15"/>
      <c r="G61" s="15"/>
      <c r="H61" s="15"/>
    </row>
    <row r="62" spans="1:11" x14ac:dyDescent="0.2">
      <c r="B62" s="56" t="s">
        <v>78</v>
      </c>
      <c r="C62" s="57" t="s">
        <v>34</v>
      </c>
      <c r="D62" s="30">
        <v>5</v>
      </c>
      <c r="E62" s="22"/>
      <c r="F62" s="15"/>
      <c r="G62" s="15"/>
      <c r="H62" s="15"/>
    </row>
    <row r="63" spans="1:11" x14ac:dyDescent="0.2">
      <c r="B63" s="56" t="s">
        <v>90</v>
      </c>
      <c r="C63" s="57" t="s">
        <v>35</v>
      </c>
      <c r="D63" s="30">
        <v>1</v>
      </c>
      <c r="E63" s="22"/>
      <c r="F63" s="15"/>
      <c r="G63" s="15"/>
      <c r="H63" s="15"/>
    </row>
    <row r="64" spans="1:11" x14ac:dyDescent="0.2">
      <c r="B64" s="56" t="s">
        <v>91</v>
      </c>
      <c r="C64" s="57" t="s">
        <v>31</v>
      </c>
      <c r="D64" s="30">
        <v>3</v>
      </c>
      <c r="E64" s="22"/>
      <c r="F64" s="15"/>
      <c r="G64" s="15"/>
      <c r="H64" s="15"/>
    </row>
    <row r="65" spans="1:12" x14ac:dyDescent="0.2">
      <c r="B65" s="56" t="s">
        <v>81</v>
      </c>
      <c r="C65" s="57" t="s">
        <v>35</v>
      </c>
      <c r="D65" s="30">
        <v>1</v>
      </c>
      <c r="E65" s="22"/>
      <c r="F65" s="15"/>
      <c r="G65" s="15"/>
      <c r="H65" s="15"/>
    </row>
    <row r="66" spans="1:12" x14ac:dyDescent="0.2">
      <c r="B66" s="56" t="s">
        <v>44</v>
      </c>
      <c r="C66" s="57" t="s">
        <v>35</v>
      </c>
      <c r="D66" s="30">
        <v>1</v>
      </c>
      <c r="E66" s="22"/>
      <c r="F66" s="15"/>
      <c r="G66" s="15"/>
      <c r="H66" s="15"/>
    </row>
    <row r="67" spans="1:12" x14ac:dyDescent="0.2">
      <c r="B67" s="56" t="s">
        <v>45</v>
      </c>
      <c r="C67" s="57" t="s">
        <v>35</v>
      </c>
      <c r="D67" s="30">
        <v>2</v>
      </c>
      <c r="E67" s="22"/>
      <c r="F67" s="15"/>
      <c r="G67" s="15"/>
      <c r="H67" s="15"/>
    </row>
    <row r="68" spans="1:12" x14ac:dyDescent="0.2">
      <c r="B68" s="56" t="s">
        <v>47</v>
      </c>
      <c r="C68" s="57" t="s">
        <v>35</v>
      </c>
      <c r="D68" s="30">
        <v>2</v>
      </c>
      <c r="E68" s="22"/>
      <c r="F68" s="15"/>
      <c r="G68" s="15"/>
      <c r="H68" s="15"/>
    </row>
    <row r="69" spans="1:12" x14ac:dyDescent="0.2">
      <c r="B69" s="56" t="s">
        <v>92</v>
      </c>
      <c r="C69" s="57" t="s">
        <v>34</v>
      </c>
      <c r="D69" s="30">
        <v>34</v>
      </c>
      <c r="E69" s="22"/>
      <c r="F69" s="15"/>
      <c r="G69" s="15"/>
      <c r="H69" s="15"/>
    </row>
    <row r="70" spans="1:12" x14ac:dyDescent="0.2">
      <c r="B70" s="56" t="s">
        <v>51</v>
      </c>
      <c r="C70" s="57" t="s">
        <v>35</v>
      </c>
      <c r="D70" s="30">
        <v>3</v>
      </c>
      <c r="E70" s="22"/>
      <c r="F70" s="15"/>
      <c r="G70" s="15"/>
      <c r="H70" s="15"/>
    </row>
    <row r="71" spans="1:12" x14ac:dyDescent="0.2">
      <c r="B71" s="56" t="s">
        <v>93</v>
      </c>
      <c r="C71" s="57" t="s">
        <v>31</v>
      </c>
      <c r="D71" s="30">
        <v>1</v>
      </c>
      <c r="E71" s="22"/>
      <c r="F71" s="15"/>
      <c r="G71" s="15"/>
      <c r="H71" s="15"/>
    </row>
    <row r="72" spans="1:12" x14ac:dyDescent="0.2">
      <c r="B72" s="56" t="s">
        <v>52</v>
      </c>
      <c r="C72" s="57" t="s">
        <v>36</v>
      </c>
      <c r="D72" s="30">
        <v>3</v>
      </c>
      <c r="E72" s="22"/>
      <c r="F72" s="15"/>
      <c r="G72" s="15"/>
      <c r="H72" s="15"/>
    </row>
    <row r="73" spans="1:12" x14ac:dyDescent="0.2">
      <c r="B73" s="56" t="s">
        <v>94</v>
      </c>
      <c r="C73" s="57" t="s">
        <v>35</v>
      </c>
      <c r="D73" s="30">
        <v>1</v>
      </c>
      <c r="E73" s="22"/>
      <c r="F73" s="15"/>
      <c r="G73" s="15"/>
      <c r="H73" s="15"/>
    </row>
    <row r="74" spans="1:12" ht="13.5" thickBot="1" x14ac:dyDescent="0.25">
      <c r="B74" s="48" t="s">
        <v>95</v>
      </c>
      <c r="C74" s="49" t="s">
        <v>87</v>
      </c>
      <c r="D74" s="32">
        <v>1</v>
      </c>
      <c r="E74" s="22"/>
      <c r="F74" s="15"/>
      <c r="G74" s="15"/>
      <c r="H74" s="15"/>
    </row>
    <row r="78" spans="1:12" ht="15" x14ac:dyDescent="0.25">
      <c r="A78" s="157" t="s">
        <v>7</v>
      </c>
      <c r="B78" s="157"/>
      <c r="C78" s="157"/>
      <c r="D78" s="157"/>
      <c r="E78" s="157"/>
      <c r="F78" s="157"/>
      <c r="G78" s="157"/>
      <c r="H78" s="157"/>
      <c r="I78" s="13"/>
      <c r="J78" s="13"/>
      <c r="K78" s="13"/>
      <c r="L78" s="13"/>
    </row>
    <row r="79" spans="1:12" ht="14.25" x14ac:dyDescent="0.2">
      <c r="A79" s="155" t="s">
        <v>115</v>
      </c>
      <c r="B79" s="155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3.5" thickBot="1" x14ac:dyDescent="0.25"/>
    <row r="81" spans="2:8" ht="13.5" thickBot="1" x14ac:dyDescent="0.25">
      <c r="B81" s="96" t="s">
        <v>11</v>
      </c>
      <c r="C81" s="97" t="s">
        <v>4</v>
      </c>
      <c r="D81" s="90" t="s">
        <v>12</v>
      </c>
      <c r="E81" s="21"/>
      <c r="F81" s="20"/>
      <c r="G81" s="20"/>
      <c r="H81" s="20"/>
    </row>
    <row r="82" spans="2:8" x14ac:dyDescent="0.2">
      <c r="B82" s="44" t="s">
        <v>55</v>
      </c>
      <c r="C82" s="45">
        <v>1</v>
      </c>
      <c r="D82" s="152">
        <f>C82+C83+C84+C85+C86+C87+C88+C89+C90+C91+C92+C93</f>
        <v>47</v>
      </c>
      <c r="E82" s="59"/>
      <c r="F82" s="85"/>
      <c r="G82" s="85"/>
      <c r="H82" s="85"/>
    </row>
    <row r="83" spans="2:8" x14ac:dyDescent="0.2">
      <c r="B83" s="46" t="s">
        <v>60</v>
      </c>
      <c r="C83" s="47">
        <v>2</v>
      </c>
      <c r="D83" s="153"/>
      <c r="E83" s="59"/>
      <c r="F83" s="85"/>
      <c r="G83" s="85"/>
      <c r="H83" s="85"/>
    </row>
    <row r="84" spans="2:8" x14ac:dyDescent="0.2">
      <c r="B84" s="46" t="s">
        <v>56</v>
      </c>
      <c r="C84" s="47">
        <v>1</v>
      </c>
      <c r="D84" s="153"/>
      <c r="E84" s="59"/>
      <c r="F84" s="85"/>
      <c r="G84" s="85"/>
      <c r="H84" s="85"/>
    </row>
    <row r="85" spans="2:8" x14ac:dyDescent="0.2">
      <c r="B85" s="46" t="s">
        <v>57</v>
      </c>
      <c r="C85" s="47">
        <v>3</v>
      </c>
      <c r="D85" s="153"/>
      <c r="E85" s="59"/>
      <c r="F85" s="85"/>
      <c r="G85" s="85"/>
      <c r="H85" s="85"/>
    </row>
    <row r="86" spans="2:8" x14ac:dyDescent="0.2">
      <c r="B86" s="46" t="s">
        <v>31</v>
      </c>
      <c r="C86" s="47">
        <v>8</v>
      </c>
      <c r="D86" s="153"/>
      <c r="E86" s="59"/>
      <c r="F86" s="85"/>
      <c r="G86" s="85"/>
      <c r="H86" s="85"/>
    </row>
    <row r="87" spans="2:8" x14ac:dyDescent="0.2">
      <c r="B87" s="46" t="s">
        <v>32</v>
      </c>
      <c r="C87" s="47">
        <v>3</v>
      </c>
      <c r="D87" s="153"/>
      <c r="E87" s="59"/>
      <c r="F87" s="85"/>
      <c r="G87" s="85"/>
      <c r="H87" s="85"/>
    </row>
    <row r="88" spans="2:8" x14ac:dyDescent="0.2">
      <c r="B88" s="46" t="s">
        <v>33</v>
      </c>
      <c r="C88" s="47">
        <v>15</v>
      </c>
      <c r="D88" s="153"/>
      <c r="E88" s="59"/>
      <c r="F88" s="85"/>
      <c r="G88" s="85"/>
      <c r="H88" s="85"/>
    </row>
    <row r="89" spans="2:8" x14ac:dyDescent="0.2">
      <c r="B89" s="46" t="s">
        <v>87</v>
      </c>
      <c r="C89" s="47">
        <v>2</v>
      </c>
      <c r="D89" s="153"/>
      <c r="E89" s="59"/>
      <c r="F89" s="85"/>
      <c r="G89" s="85"/>
      <c r="H89" s="85"/>
    </row>
    <row r="90" spans="2:8" x14ac:dyDescent="0.2">
      <c r="B90" s="46" t="s">
        <v>96</v>
      </c>
      <c r="C90" s="47">
        <v>1</v>
      </c>
      <c r="D90" s="153"/>
      <c r="E90" s="59"/>
      <c r="F90" s="85"/>
      <c r="G90" s="85"/>
      <c r="H90" s="85"/>
    </row>
    <row r="91" spans="2:8" x14ac:dyDescent="0.2">
      <c r="B91" s="46" t="s">
        <v>34</v>
      </c>
      <c r="C91" s="47">
        <v>5</v>
      </c>
      <c r="D91" s="153"/>
      <c r="E91" s="59"/>
      <c r="F91" s="85"/>
      <c r="G91" s="85"/>
      <c r="H91" s="85"/>
    </row>
    <row r="92" spans="2:8" x14ac:dyDescent="0.2">
      <c r="B92" s="46" t="s">
        <v>35</v>
      </c>
      <c r="C92" s="47">
        <v>2</v>
      </c>
      <c r="D92" s="153"/>
      <c r="E92" s="59"/>
      <c r="F92" s="85"/>
      <c r="G92" s="85"/>
      <c r="H92" s="85"/>
    </row>
    <row r="93" spans="2:8" ht="13.5" thickBot="1" x14ac:dyDescent="0.25">
      <c r="B93" s="48" t="s">
        <v>58</v>
      </c>
      <c r="C93" s="49">
        <v>4</v>
      </c>
      <c r="D93" s="154"/>
      <c r="E93" s="59"/>
      <c r="F93" s="85"/>
      <c r="G93" s="85"/>
      <c r="H93" s="85"/>
    </row>
    <row r="94" spans="2:8" ht="13.5" thickBot="1" x14ac:dyDescent="0.25"/>
    <row r="95" spans="2:8" ht="13.5" thickBot="1" x14ac:dyDescent="0.25">
      <c r="B95" s="111" t="s">
        <v>5</v>
      </c>
      <c r="C95" s="112" t="s">
        <v>11</v>
      </c>
      <c r="D95" s="113" t="s">
        <v>4</v>
      </c>
      <c r="E95" s="21"/>
      <c r="F95" s="20"/>
      <c r="G95" s="20"/>
      <c r="H95" s="20"/>
    </row>
    <row r="96" spans="2:8" x14ac:dyDescent="0.2">
      <c r="B96" s="50" t="s">
        <v>97</v>
      </c>
      <c r="C96" s="51" t="s">
        <v>55</v>
      </c>
      <c r="D96" s="31">
        <v>1</v>
      </c>
      <c r="E96" s="22"/>
      <c r="F96" s="15"/>
      <c r="G96" s="15"/>
      <c r="H96" s="15"/>
    </row>
    <row r="97" spans="2:8" x14ac:dyDescent="0.2">
      <c r="B97" s="3" t="s">
        <v>98</v>
      </c>
      <c r="C97" s="57" t="s">
        <v>60</v>
      </c>
      <c r="D97" s="30">
        <v>2</v>
      </c>
      <c r="E97" s="22"/>
      <c r="F97" s="15"/>
      <c r="G97" s="15"/>
      <c r="H97" s="15"/>
    </row>
    <row r="98" spans="2:8" x14ac:dyDescent="0.2">
      <c r="B98" s="3" t="s">
        <v>101</v>
      </c>
      <c r="C98" s="57" t="s">
        <v>56</v>
      </c>
      <c r="D98" s="30">
        <v>1</v>
      </c>
      <c r="E98" s="22"/>
      <c r="F98" s="15"/>
      <c r="G98" s="15"/>
      <c r="H98" s="15"/>
    </row>
    <row r="99" spans="2:8" x14ac:dyDescent="0.2">
      <c r="B99" s="3" t="s">
        <v>68</v>
      </c>
      <c r="C99" s="57" t="s">
        <v>57</v>
      </c>
      <c r="D99" s="30">
        <v>3</v>
      </c>
      <c r="E99" s="22"/>
      <c r="F99" s="15"/>
      <c r="G99" s="15"/>
      <c r="H99" s="15"/>
    </row>
    <row r="100" spans="2:8" ht="22.5" x14ac:dyDescent="0.2">
      <c r="B100" s="103" t="s">
        <v>89</v>
      </c>
      <c r="C100" s="54" t="s">
        <v>31</v>
      </c>
      <c r="D100" s="55">
        <v>4</v>
      </c>
      <c r="E100" s="22"/>
      <c r="F100" s="15"/>
      <c r="G100" s="15"/>
      <c r="H100" s="15"/>
    </row>
    <row r="101" spans="2:8" x14ac:dyDescent="0.2">
      <c r="B101" s="3" t="s">
        <v>93</v>
      </c>
      <c r="C101" s="57" t="s">
        <v>31</v>
      </c>
      <c r="D101" s="30">
        <v>4</v>
      </c>
      <c r="E101" s="22"/>
      <c r="F101" s="15"/>
      <c r="G101" s="15"/>
      <c r="H101" s="15"/>
    </row>
    <row r="102" spans="2:8" x14ac:dyDescent="0.2">
      <c r="B102" s="3" t="s">
        <v>39</v>
      </c>
      <c r="C102" s="57" t="s">
        <v>32</v>
      </c>
      <c r="D102" s="30">
        <v>3</v>
      </c>
      <c r="E102" s="22"/>
      <c r="F102" s="15"/>
      <c r="G102" s="15"/>
      <c r="H102" s="15"/>
    </row>
    <row r="103" spans="2:8" x14ac:dyDescent="0.2">
      <c r="B103" s="3" t="s">
        <v>40</v>
      </c>
      <c r="C103" s="57" t="s">
        <v>33</v>
      </c>
      <c r="D103" s="33">
        <v>2</v>
      </c>
      <c r="E103" s="22"/>
      <c r="F103" s="15"/>
      <c r="G103" s="15"/>
      <c r="H103" s="15"/>
    </row>
    <row r="104" spans="2:8" x14ac:dyDescent="0.2">
      <c r="B104" s="3" t="s">
        <v>74</v>
      </c>
      <c r="C104" s="57" t="s">
        <v>33</v>
      </c>
      <c r="D104" s="33">
        <v>3</v>
      </c>
      <c r="E104" s="22"/>
      <c r="F104" s="15"/>
      <c r="G104" s="15"/>
      <c r="H104" s="15"/>
    </row>
    <row r="105" spans="2:8" x14ac:dyDescent="0.2">
      <c r="B105" s="3" t="s">
        <v>102</v>
      </c>
      <c r="C105" s="57" t="s">
        <v>58</v>
      </c>
      <c r="D105" s="33">
        <v>6</v>
      </c>
      <c r="E105" s="22"/>
      <c r="F105" s="15"/>
      <c r="G105" s="15"/>
      <c r="H105" s="15"/>
    </row>
    <row r="106" spans="2:8" x14ac:dyDescent="0.2">
      <c r="B106" s="3" t="s">
        <v>75</v>
      </c>
      <c r="C106" s="57" t="s">
        <v>33</v>
      </c>
      <c r="D106" s="33">
        <v>2</v>
      </c>
      <c r="E106" s="22"/>
      <c r="F106" s="15"/>
      <c r="G106" s="15"/>
      <c r="H106" s="15"/>
    </row>
    <row r="107" spans="2:8" x14ac:dyDescent="0.2">
      <c r="B107" s="3" t="s">
        <v>73</v>
      </c>
      <c r="C107" s="57" t="s">
        <v>33</v>
      </c>
      <c r="D107" s="33">
        <v>2</v>
      </c>
      <c r="E107" s="22"/>
      <c r="F107" s="15"/>
      <c r="G107" s="15"/>
      <c r="H107" s="15"/>
    </row>
    <row r="108" spans="2:8" x14ac:dyDescent="0.2">
      <c r="B108" s="3" t="s">
        <v>103</v>
      </c>
      <c r="C108" s="57" t="s">
        <v>33</v>
      </c>
      <c r="D108" s="30">
        <v>4</v>
      </c>
      <c r="E108" s="22"/>
      <c r="F108" s="15"/>
      <c r="G108" s="15"/>
      <c r="H108" s="15"/>
    </row>
    <row r="109" spans="2:8" x14ac:dyDescent="0.2">
      <c r="B109" s="3" t="s">
        <v>104</v>
      </c>
      <c r="C109" s="57" t="s">
        <v>87</v>
      </c>
      <c r="D109" s="30">
        <v>1</v>
      </c>
      <c r="E109" s="22"/>
      <c r="F109" s="15"/>
      <c r="G109" s="15"/>
      <c r="H109" s="15"/>
    </row>
    <row r="110" spans="2:8" x14ac:dyDescent="0.2">
      <c r="B110" s="3" t="s">
        <v>105</v>
      </c>
      <c r="C110" s="57" t="s">
        <v>87</v>
      </c>
      <c r="D110" s="30">
        <v>1</v>
      </c>
      <c r="E110" s="22"/>
      <c r="F110" s="15"/>
      <c r="G110" s="15"/>
      <c r="H110" s="15"/>
    </row>
    <row r="111" spans="2:8" x14ac:dyDescent="0.2">
      <c r="B111" s="3" t="s">
        <v>106</v>
      </c>
      <c r="C111" s="57" t="s">
        <v>96</v>
      </c>
      <c r="D111" s="30">
        <v>1</v>
      </c>
      <c r="E111" s="22"/>
      <c r="F111" s="15"/>
      <c r="G111" s="15"/>
      <c r="H111" s="15"/>
    </row>
    <row r="112" spans="2:8" x14ac:dyDescent="0.2">
      <c r="B112" s="3" t="s">
        <v>78</v>
      </c>
      <c r="C112" s="57" t="s">
        <v>34</v>
      </c>
      <c r="D112" s="30">
        <v>5</v>
      </c>
      <c r="E112" s="22"/>
      <c r="F112" s="15"/>
      <c r="G112" s="15"/>
      <c r="H112" s="15"/>
    </row>
    <row r="113" spans="2:8" x14ac:dyDescent="0.2">
      <c r="B113" s="3" t="s">
        <v>100</v>
      </c>
      <c r="C113" s="57" t="s">
        <v>35</v>
      </c>
      <c r="D113" s="30">
        <v>1</v>
      </c>
      <c r="E113" s="22"/>
      <c r="F113" s="15"/>
      <c r="G113" s="15"/>
      <c r="H113" s="15"/>
    </row>
    <row r="114" spans="2:8" ht="13.5" thickBot="1" x14ac:dyDescent="0.25">
      <c r="B114" s="4" t="s">
        <v>99</v>
      </c>
      <c r="C114" s="49" t="s">
        <v>35</v>
      </c>
      <c r="D114" s="32">
        <v>1</v>
      </c>
      <c r="E114" s="22"/>
      <c r="F114" s="15"/>
      <c r="G114" s="15"/>
      <c r="H114" s="15"/>
    </row>
  </sheetData>
  <sheetProtection algorithmName="SHA-512" hashValue="AnxgFVcAsemJvRWztBxTC4NL//888yBJrr09IVjDoXzGwp1yXU8ZYomr4ZEAvZeAbm8/6BPH6s39/f0KYBC0jw==" saltValue="HdZKJgrVsmOVxcTT5Twj8A==" spinCount="100000" sheet="1" objects="1" scenarios="1"/>
  <mergeCells count="17">
    <mergeCell ref="A8:H8"/>
    <mergeCell ref="A9:B9"/>
    <mergeCell ref="B23:B24"/>
    <mergeCell ref="A47:H47"/>
    <mergeCell ref="A48:B48"/>
    <mergeCell ref="B11:E11"/>
    <mergeCell ref="B22:E22"/>
    <mergeCell ref="D82:D93"/>
    <mergeCell ref="C23:D23"/>
    <mergeCell ref="E23:G23"/>
    <mergeCell ref="H23:J23"/>
    <mergeCell ref="C27:D27"/>
    <mergeCell ref="E27:G27"/>
    <mergeCell ref="H27:J27"/>
    <mergeCell ref="D51:D56"/>
    <mergeCell ref="A78:H78"/>
    <mergeCell ref="A79:B79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5B1315-3C2C-4719-BBD1-B836247BA35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4FB9EB-0A3D-47CE-9E0F-6A3AC76AFE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9CCF1-BD3B-4683-986A-5E15E4E1B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COMPARATIVO</vt:lpstr>
      <vt:lpstr>ENE-JUN 2019</vt:lpstr>
      <vt:lpstr>JUL-DIC 2019</vt:lpstr>
      <vt:lpstr>COMPARATIVO!Área_de_impresión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intercambio</dc:creator>
  <cp:lastModifiedBy>Usuario de Windows</cp:lastModifiedBy>
  <cp:lastPrinted>2018-07-16T17:48:16Z</cp:lastPrinted>
  <dcterms:created xsi:type="dcterms:W3CDTF">2008-05-24T02:06:00Z</dcterms:created>
  <dcterms:modified xsi:type="dcterms:W3CDTF">2020-02-07T18:46:27Z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